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vhvhandbal.sharepoint.com/sites/VHV-SP/VHVData/Algemeen/VHV/Kwaliteit/Standaard documenten/Medewerkers en personeel/"/>
    </mc:Choice>
  </mc:AlternateContent>
  <xr:revisionPtr revIDLastSave="31" documentId="13_ncr:1_{52DA81B7-1D96-43AC-B716-F1D25794FDDC}" xr6:coauthVersionLast="46" xr6:coauthVersionMax="46" xr10:uidLastSave="{573FEBE1-07AD-4071-8B24-909A6121BF86}"/>
  <bookViews>
    <workbookView xWindow="0" yWindow="0" windowWidth="23040" windowHeight="12360" xr2:uid="{AB336DFB-FF70-48AA-9FE5-8689683AB4A8}"/>
  </bookViews>
  <sheets>
    <sheet name="Personalia en overzicht" sheetId="3" r:id="rId1"/>
    <sheet name="JAN" sheetId="1" r:id="rId2"/>
    <sheet name="FEB" sheetId="5" r:id="rId3"/>
    <sheet name="MAA" sheetId="4" r:id="rId4"/>
    <sheet name="APR" sheetId="6" r:id="rId5"/>
    <sheet name="MEI" sheetId="7" r:id="rId6"/>
    <sheet name="JUN" sheetId="8" r:id="rId7"/>
    <sheet name="JUL" sheetId="10" r:id="rId8"/>
    <sheet name="AUG" sheetId="9" r:id="rId9"/>
    <sheet name="SEP" sheetId="11" r:id="rId10"/>
    <sheet name="OKT" sheetId="12" r:id="rId11"/>
    <sheet name="NOV" sheetId="13" r:id="rId12"/>
    <sheet name="DEC" sheetId="14" r:id="rId13"/>
    <sheet name="Lijsten" sheetId="15" r:id="rId14"/>
  </sheets>
  <definedNames>
    <definedName name="_xlnm.Print_Area" localSheetId="4">APR!$A$1:$K$41</definedName>
    <definedName name="_xlnm.Print_Area" localSheetId="8">AUG!$A$1:$K$41</definedName>
    <definedName name="_xlnm.Print_Area" localSheetId="12">DEC!$A$1:$K$41</definedName>
    <definedName name="_xlnm.Print_Area" localSheetId="2">FEB!$A$1:$K$41</definedName>
    <definedName name="_xlnm.Print_Area" localSheetId="1">JAN!$A$1:$K$41</definedName>
    <definedName name="_xlnm.Print_Area" localSheetId="7">JUL!$A$1:$K$41</definedName>
    <definedName name="_xlnm.Print_Area" localSheetId="6">JUN!$A$1:$K$41</definedName>
    <definedName name="_xlnm.Print_Area" localSheetId="3">MAA!$A$1:$K$41</definedName>
    <definedName name="_xlnm.Print_Area" localSheetId="5">MEI!$A$1:$K$41</definedName>
    <definedName name="_xlnm.Print_Area" localSheetId="11">NOV!$A$1:$K$41</definedName>
    <definedName name="_xlnm.Print_Area" localSheetId="10">OKT!$A$1:$K$41</definedName>
    <definedName name="_xlnm.Print_Area" localSheetId="0">'Personalia en overzicht'!$A$1:$G$56</definedName>
    <definedName name="_xlnm.Print_Area" localSheetId="9">SEP!$A$1:$K$41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4" l="1"/>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8" i="1"/>
  <c r="G45" i="3" l="1"/>
  <c r="B44" i="3"/>
  <c r="C44" i="3" s="1"/>
  <c r="B43" i="3"/>
  <c r="C43" i="3" s="1"/>
  <c r="B42" i="3"/>
  <c r="C42" i="3" s="1"/>
  <c r="B40" i="3"/>
  <c r="C40" i="3" s="1"/>
  <c r="B39" i="3"/>
  <c r="C39" i="3" s="1"/>
  <c r="B38" i="3"/>
  <c r="C38" i="3" s="1"/>
  <c r="B37" i="3"/>
  <c r="C37" i="3" s="1"/>
  <c r="B36" i="3"/>
  <c r="C36" i="3" s="1"/>
  <c r="B35" i="3"/>
  <c r="C35" i="3" s="1"/>
  <c r="B34" i="3"/>
  <c r="C34" i="3" s="1"/>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9" i="14"/>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8" i="5"/>
  <c r="K8" i="4"/>
  <c r="K8" i="6"/>
  <c r="K8" i="7"/>
  <c r="K8" i="8"/>
  <c r="K8" i="10"/>
  <c r="K8" i="9"/>
  <c r="K8" i="11"/>
  <c r="K8" i="12"/>
  <c r="K8" i="13"/>
  <c r="K8" i="14"/>
  <c r="K8" i="1"/>
  <c r="J40" i="5"/>
  <c r="J40" i="4"/>
  <c r="J40" i="6"/>
  <c r="J40" i="7"/>
  <c r="J40" i="8"/>
  <c r="J40" i="10"/>
  <c r="J40" i="9"/>
  <c r="J40" i="12"/>
  <c r="J40" i="13"/>
  <c r="J40" i="14"/>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8" i="5"/>
  <c r="J8" i="4"/>
  <c r="J8" i="6"/>
  <c r="J8" i="7"/>
  <c r="J8" i="8"/>
  <c r="J8" i="10"/>
  <c r="J8" i="9"/>
  <c r="J8" i="11"/>
  <c r="J8" i="12"/>
  <c r="J8" i="13"/>
  <c r="J8" i="14"/>
  <c r="J8" i="1"/>
  <c r="J40" i="1" s="1"/>
  <c r="B33" i="3" s="1"/>
  <c r="C33" i="3" s="1"/>
  <c r="F5" i="4"/>
  <c r="F4" i="4"/>
  <c r="F5" i="6"/>
  <c r="F4" i="6"/>
  <c r="F5" i="7"/>
  <c r="F4" i="7"/>
  <c r="F5" i="8"/>
  <c r="F4" i="8"/>
  <c r="F5" i="10"/>
  <c r="F4" i="10"/>
  <c r="F5" i="9"/>
  <c r="F4" i="9"/>
  <c r="F5" i="11"/>
  <c r="F4" i="11"/>
  <c r="F5" i="12"/>
  <c r="F4" i="12"/>
  <c r="F5" i="13"/>
  <c r="F4" i="13"/>
  <c r="F5" i="14"/>
  <c r="F4" i="14"/>
  <c r="F5" i="5"/>
  <c r="F4" i="5"/>
  <c r="F5" i="1"/>
  <c r="F4" i="1"/>
  <c r="B4" i="1"/>
  <c r="B2" i="5"/>
  <c r="B2" i="4"/>
  <c r="B2" i="6"/>
  <c r="B2" i="7"/>
  <c r="B2" i="8"/>
  <c r="B2" i="10"/>
  <c r="B2" i="9"/>
  <c r="B2" i="11"/>
  <c r="B2" i="12"/>
  <c r="B2" i="13"/>
  <c r="B2" i="14"/>
  <c r="B2" i="1"/>
  <c r="C5" i="15"/>
  <c r="G41" i="4"/>
  <c r="G41" i="6"/>
  <c r="G41" i="7"/>
  <c r="G41" i="8"/>
  <c r="G41" i="10"/>
  <c r="G41" i="9"/>
  <c r="G41" i="11"/>
  <c r="G41" i="12"/>
  <c r="G41" i="13"/>
  <c r="G41" i="14"/>
  <c r="G41" i="5"/>
  <c r="H41" i="4"/>
  <c r="H41" i="6"/>
  <c r="H41" i="7"/>
  <c r="H41" i="8"/>
  <c r="H41" i="10"/>
  <c r="H41" i="9"/>
  <c r="H41" i="11"/>
  <c r="H41" i="12"/>
  <c r="H41" i="13"/>
  <c r="H41" i="14"/>
  <c r="H41" i="5"/>
  <c r="H41" i="1"/>
  <c r="F40" i="4"/>
  <c r="F40" i="6"/>
  <c r="F40" i="7"/>
  <c r="F40" i="8"/>
  <c r="F40" i="10"/>
  <c r="F40" i="9"/>
  <c r="F40" i="11"/>
  <c r="F40" i="12"/>
  <c r="F40" i="13"/>
  <c r="F40" i="14"/>
  <c r="F40" i="5"/>
  <c r="F40" i="1"/>
  <c r="G41" i="1"/>
  <c r="D4" i="15"/>
  <c r="C4" i="15"/>
  <c r="B5" i="14"/>
  <c r="B4" i="14"/>
  <c r="B3" i="14"/>
  <c r="B5" i="13"/>
  <c r="B4" i="13"/>
  <c r="B3" i="13"/>
  <c r="B5" i="12"/>
  <c r="B4" i="12"/>
  <c r="B3" i="12"/>
  <c r="B5" i="11"/>
  <c r="B4" i="11"/>
  <c r="B3" i="11"/>
  <c r="B5" i="9"/>
  <c r="B4" i="9"/>
  <c r="B3" i="9"/>
  <c r="B5" i="10"/>
  <c r="B4" i="10"/>
  <c r="B3" i="10"/>
  <c r="B5" i="8"/>
  <c r="B4" i="8"/>
  <c r="B3" i="8"/>
  <c r="B5" i="7"/>
  <c r="B4" i="7"/>
  <c r="B3" i="7"/>
  <c r="B5" i="6"/>
  <c r="B4" i="6"/>
  <c r="B3" i="6"/>
  <c r="B5" i="4"/>
  <c r="B4" i="4"/>
  <c r="B3" i="4"/>
  <c r="B5" i="5"/>
  <c r="B4" i="5"/>
  <c r="B3" i="5"/>
  <c r="B5" i="1"/>
  <c r="B3" i="1"/>
  <c r="C28" i="3"/>
  <c r="J40" i="11" l="1"/>
  <c r="B41" i="3" s="1"/>
  <c r="C41" i="3" s="1"/>
  <c r="C45" i="3" s="1"/>
  <c r="B45" i="3"/>
  <c r="K41" i="1"/>
  <c r="L33" i="3" s="1"/>
  <c r="D33" i="3" s="1"/>
  <c r="F2" i="1"/>
  <c r="K41" i="11"/>
  <c r="L41" i="3" s="1"/>
  <c r="D41" i="3" s="1"/>
  <c r="K41" i="10"/>
  <c r="L39" i="3" s="1"/>
  <c r="D39" i="3" s="1"/>
  <c r="K41" i="12"/>
  <c r="L42" i="3" s="1"/>
  <c r="D42" i="3" s="1"/>
  <c r="K41" i="4"/>
  <c r="L35" i="3" s="1"/>
  <c r="D35" i="3" s="1"/>
  <c r="E35" i="3" s="1"/>
  <c r="F35" i="3" s="1"/>
  <c r="K41" i="13"/>
  <c r="L43" i="3" s="1"/>
  <c r="D43" i="3" s="1"/>
  <c r="E43" i="3" s="1"/>
  <c r="F43" i="3" s="1"/>
  <c r="F2" i="5"/>
  <c r="K41" i="6"/>
  <c r="L36" i="3" s="1"/>
  <c r="D36" i="3" s="1"/>
  <c r="K41" i="7"/>
  <c r="L37" i="3" s="1"/>
  <c r="D37" i="3" s="1"/>
  <c r="E37" i="3" s="1"/>
  <c r="F37" i="3" s="1"/>
  <c r="K41" i="8"/>
  <c r="L38" i="3" s="1"/>
  <c r="D38" i="3" s="1"/>
  <c r="E38" i="3" s="1"/>
  <c r="F38" i="3" s="1"/>
  <c r="F2" i="13"/>
  <c r="K41" i="5"/>
  <c r="L34" i="3" s="1"/>
  <c r="D34" i="3" s="1"/>
  <c r="E34" i="3" s="1"/>
  <c r="F34" i="3" s="1"/>
  <c r="K41" i="9"/>
  <c r="L40" i="3" s="1"/>
  <c r="D40" i="3" s="1"/>
  <c r="E40" i="3" s="1"/>
  <c r="F40" i="3" s="1"/>
  <c r="F2" i="8"/>
  <c r="K41" i="14"/>
  <c r="L44" i="3" s="1"/>
  <c r="D44" i="3" s="1"/>
  <c r="E44" i="3" s="1"/>
  <c r="F44" i="3" s="1"/>
  <c r="F2" i="12"/>
  <c r="F2" i="4"/>
  <c r="F2" i="10"/>
  <c r="F2" i="6"/>
  <c r="F2" i="9"/>
  <c r="F2" i="14"/>
  <c r="F2" i="7"/>
  <c r="F2" i="11"/>
  <c r="E51" i="3" l="1"/>
  <c r="E54" i="3"/>
  <c r="E42" i="3"/>
  <c r="F42" i="3" s="1"/>
  <c r="E53" i="3"/>
  <c r="E39" i="3"/>
  <c r="F39" i="3" s="1"/>
  <c r="E52" i="3"/>
  <c r="E36" i="3"/>
  <c r="F36" i="3" s="1"/>
  <c r="E41" i="3"/>
  <c r="F41" i="3" s="1"/>
  <c r="L45" i="3"/>
  <c r="E55" i="3" l="1"/>
  <c r="E33" i="3"/>
  <c r="D45" i="3"/>
  <c r="E45" i="3" l="1"/>
  <c r="F33" i="3"/>
  <c r="F45" i="3" s="1"/>
</calcChain>
</file>

<file path=xl/sharedStrings.xml><?xml version="1.0" encoding="utf-8"?>
<sst xmlns="http://schemas.openxmlformats.org/spreadsheetml/2006/main" count="688" uniqueCount="85">
  <si>
    <t>SD : Aangifte onkosten</t>
  </si>
  <si>
    <t>Personalia</t>
  </si>
  <si>
    <t>Jaar</t>
  </si>
  <si>
    <t>naam</t>
  </si>
  <si>
    <t>voornaam</t>
  </si>
  <si>
    <t>adres</t>
  </si>
  <si>
    <t>Straat + nummer</t>
  </si>
  <si>
    <t>postcode</t>
  </si>
  <si>
    <t>gemeente</t>
  </si>
  <si>
    <t>rijksregisternummer</t>
  </si>
  <si>
    <t>rrnr</t>
  </si>
  <si>
    <t>rekeningnummer</t>
  </si>
  <si>
    <t>BEXX XXXX XXXX XXXX</t>
  </si>
  <si>
    <t>houder rekening</t>
  </si>
  <si>
    <t>voornaam naam</t>
  </si>
  <si>
    <t>statuut*</t>
  </si>
  <si>
    <t>Verenigingswerk</t>
  </si>
  <si>
    <t>functie</t>
  </si>
  <si>
    <t>Maak een keuze</t>
  </si>
  <si>
    <t>01/01 - 30-06</t>
  </si>
  <si>
    <t>01/07 - 31/12</t>
  </si>
  <si>
    <t>Variabel tarief KM-vergoeding</t>
  </si>
  <si>
    <t>*Je kan het formulier maar voor één statuut gebruiken. Als je van statuut wisselt, moet je dit melden aan de federatie. Dan krijg je een nieuwe overeenkomst en start je een nieuw document voor de onkosten.</t>
  </si>
  <si>
    <t>Overzicht per maand</t>
  </si>
  <si>
    <t>Aantal Uren</t>
  </si>
  <si>
    <t>Controle via loonbrief</t>
  </si>
  <si>
    <t>Januari</t>
  </si>
  <si>
    <t>Februari</t>
  </si>
  <si>
    <t>Maart</t>
  </si>
  <si>
    <t>April</t>
  </si>
  <si>
    <t>Mei</t>
  </si>
  <si>
    <t>Juni</t>
  </si>
  <si>
    <t>Juli</t>
  </si>
  <si>
    <t>Augustus</t>
  </si>
  <si>
    <t>September</t>
  </si>
  <si>
    <t>Oktober</t>
  </si>
  <si>
    <t>November</t>
  </si>
  <si>
    <t>December</t>
  </si>
  <si>
    <t>TOTAAL</t>
  </si>
  <si>
    <t>Notanummer</t>
  </si>
  <si>
    <t>Maand</t>
  </si>
  <si>
    <t>01</t>
  </si>
  <si>
    <t>Statuut</t>
  </si>
  <si>
    <t>datum</t>
  </si>
  <si>
    <t>activiteit</t>
  </si>
  <si>
    <t>Wedstrijd-
nummer
indien van toepassing</t>
  </si>
  <si>
    <t>Wedstrijd of
info activiteit</t>
  </si>
  <si>
    <t>Locatie</t>
  </si>
  <si>
    <t>Wedstrijd 
vergoeding</t>
  </si>
  <si>
    <t>Aantal km tot RDV (alleen rijden)</t>
  </si>
  <si>
    <r>
      <t xml:space="preserve">Aantal km RDV&lt;&gt;sporthal (carpoolen), </t>
    </r>
    <r>
      <rPr>
        <sz val="11"/>
        <color rgb="FFFF0000"/>
        <rFont val="Calibri"/>
        <family val="2"/>
        <scheme val="minor"/>
      </rPr>
      <t>Indien zelf gereden</t>
    </r>
  </si>
  <si>
    <t>Vergoeding
 per km</t>
  </si>
  <si>
    <t xml:space="preserve">TOTAAL KM </t>
  </si>
  <si>
    <t>Gepresteerde uren aan 15€ / uur</t>
  </si>
  <si>
    <t>TOTAAL KM</t>
  </si>
  <si>
    <t>02</t>
  </si>
  <si>
    <t>03</t>
  </si>
  <si>
    <t>04</t>
  </si>
  <si>
    <t>05</t>
  </si>
  <si>
    <t>06</t>
  </si>
  <si>
    <t>07</t>
  </si>
  <si>
    <t>08</t>
  </si>
  <si>
    <t>09</t>
  </si>
  <si>
    <t>10</t>
  </si>
  <si>
    <t>11</t>
  </si>
  <si>
    <t>12</t>
  </si>
  <si>
    <t>Scheidsrechter</t>
  </si>
  <si>
    <t>Waarnemer</t>
  </si>
  <si>
    <t>Andere</t>
  </si>
  <si>
    <t>Totaal loon</t>
  </si>
  <si>
    <t>Totaal km</t>
  </si>
  <si>
    <t>Km vergoeding</t>
  </si>
  <si>
    <t>Totaal te ontvangen</t>
  </si>
  <si>
    <t>Aantal Uren*</t>
  </si>
  <si>
    <t>*Het aantal uren wordt afgerond</t>
  </si>
  <si>
    <t>*limiet is 150u/kwartaal</t>
  </si>
  <si>
    <t>*limiet is 450u/jaar</t>
  </si>
  <si>
    <t>Kwartaal 1</t>
  </si>
  <si>
    <t>Kwartaal 2</t>
  </si>
  <si>
    <t>Kwartaal 3</t>
  </si>
  <si>
    <t>Kwartaal 4</t>
  </si>
  <si>
    <t>JAAR</t>
  </si>
  <si>
    <t>Limieten uren</t>
  </si>
  <si>
    <r>
      <rPr>
        <b/>
        <u/>
        <sz val="11"/>
        <color rgb="FFFF0000"/>
        <rFont val="Calibri"/>
        <family val="2"/>
        <scheme val="minor"/>
      </rPr>
      <t>OPGELET:</t>
    </r>
    <r>
      <rPr>
        <sz val="11"/>
        <color rgb="FFFF0000"/>
        <rFont val="Calibri"/>
        <family val="2"/>
        <scheme val="minor"/>
      </rPr>
      <t xml:space="preserve"> INDIEN JE MET HET STATUUT VERENIGINGSWERK WIL STARTEN, MOET JE OP VOORHAND EEN AANGIFTE DOEN BIJ DE VHV EN GOEDKEURING KRIJGEN. NEEM CONTACT OP VIA </t>
    </r>
    <r>
      <rPr>
        <u/>
        <sz val="11"/>
        <color theme="4"/>
        <rFont val="Calibri"/>
        <family val="2"/>
        <scheme val="minor"/>
      </rPr>
      <t>info@handbal.be</t>
    </r>
  </si>
  <si>
    <t>EEN DIMONA-AANGIFTE VOOR DE EERSTE PRESTATIE IS VERPLICHT, ANDERS IS UITBETALEN NIET MOGELIJK.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</si>
</sst>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quot;\ * #,##0.00_ ;_ &quot;€&quot;\ * \-#,##0.00_ ;_ &quot;€&quot;\ * &quot;-&quot;??_ ;_ @_ "/>
    <numFmt numFmtId="165" formatCode="_ * #,##0.00_ ;_ * \-#,##0.00_ ;_ * &quot;-&quot;??_ ;_ @_ "/>
    <numFmt numFmtId="166" formatCode="&quot;€&quot;\ #,##0.00"/>
    <numFmt numFmtId="167" formatCode="&quot;€&quot;\ #,##0.0000"/>
    <numFmt numFmtId="168" formatCode="_ &quot;€&quot;\ * #,##0.0000_ ;_ &quot;€&quot;\ * \-#,##0.0000_ ;_ &quot;€&quot;\ * &quot;-&quot;??_ ;_ @_ "/>
    <numFmt numFmtId="169" formatCode="#,##0.00_ ;\-#,##0.00\ "/>
  </numFmts>
  <fonts count="21" x14ac:knownFonts="1">
    <font>
      <sz val="11"/>
      <color theme="1"/>
      <name val="Calibri"/>
      <family val="2"/>
      <scheme val="minor"/>
    </font>
    <font>
      <sz val="8"/>
      <name val="Calibri"/>
      <family val="2"/>
      <scheme val="minor"/>
    </font>
    <font>
      <sz val="11"/>
      <color theme="1"/>
      <name val="Calibri"/>
      <family val="2"/>
      <scheme val="minor"/>
    </font>
    <font>
      <sz val="11"/>
      <color rgb="FFFF0000"/>
      <name val="Calibri"/>
      <family val="2"/>
      <scheme val="minor"/>
    </font>
    <font>
      <b/>
      <sz val="10"/>
      <name val="Arial"/>
      <family val="2"/>
    </font>
    <font>
      <b/>
      <sz val="11"/>
      <color theme="1"/>
      <name val="Calibri"/>
      <family val="2"/>
      <scheme val="minor"/>
    </font>
    <font>
      <b/>
      <sz val="14"/>
      <color theme="1"/>
      <name val="Calibri"/>
      <family val="2"/>
      <scheme val="minor"/>
    </font>
    <font>
      <b/>
      <sz val="16"/>
      <color theme="1"/>
      <name val="Calibri"/>
      <family val="2"/>
      <scheme val="minor"/>
    </font>
    <font>
      <sz val="16"/>
      <color theme="4" tint="0.79998168889431442"/>
      <name val="Calibri"/>
      <family val="2"/>
      <scheme val="minor"/>
    </font>
    <font>
      <b/>
      <sz val="11"/>
      <name val="Calibri"/>
      <family val="2"/>
      <scheme val="minor"/>
    </font>
    <font>
      <sz val="11"/>
      <color theme="0" tint="-0.14999847407452621"/>
      <name val="Calibri"/>
      <family val="2"/>
      <scheme val="minor"/>
    </font>
    <font>
      <b/>
      <sz val="11"/>
      <color rgb="FFFF0000"/>
      <name val="Calibri"/>
      <family val="2"/>
      <scheme val="minor"/>
    </font>
    <font>
      <sz val="14"/>
      <name val="Calibri"/>
      <family val="2"/>
      <scheme val="minor"/>
    </font>
    <font>
      <b/>
      <sz val="18"/>
      <name val="Calibri"/>
      <family val="2"/>
      <scheme val="minor"/>
    </font>
    <font>
      <sz val="8"/>
      <color rgb="FFFF0000"/>
      <name val="Calibri"/>
      <family val="2"/>
      <scheme val="minor"/>
    </font>
    <font>
      <b/>
      <sz val="11"/>
      <color indexed="8"/>
      <name val="Calibri"/>
      <family val="2"/>
      <scheme val="minor"/>
    </font>
    <font>
      <b/>
      <sz val="11"/>
      <color theme="0"/>
      <name val="Calibri"/>
      <family val="2"/>
      <scheme val="minor"/>
    </font>
    <font>
      <sz val="11"/>
      <color theme="0"/>
      <name val="Calibri"/>
      <family val="2"/>
      <scheme val="minor"/>
    </font>
    <font>
      <sz val="11"/>
      <name val="Calibri"/>
      <family val="2"/>
      <scheme val="minor"/>
    </font>
    <font>
      <u/>
      <sz val="11"/>
      <color theme="4"/>
      <name val="Calibri"/>
      <family val="2"/>
      <scheme val="minor"/>
    </font>
    <font>
      <b/>
      <u/>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double">
        <color rgb="FFFF33CC"/>
      </left>
      <right style="double">
        <color rgb="FFFF33CC"/>
      </right>
      <top style="double">
        <color rgb="FFFF33CC"/>
      </top>
      <bottom style="double">
        <color rgb="FFFF33CC"/>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s>
  <cellStyleXfs count="2">
    <xf numFmtId="0" fontId="0" fillId="0" borderId="0"/>
    <xf numFmtId="165" fontId="2" fillId="0" borderId="0" applyFont="0" applyFill="0" applyBorder="0" applyAlignment="0" applyProtection="0"/>
  </cellStyleXfs>
  <cellXfs count="142">
    <xf numFmtId="0" fontId="0" fillId="0" borderId="0" xfId="0"/>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5" fillId="0" borderId="0" xfId="0" applyFont="1"/>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0" fillId="0" borderId="16" xfId="0" applyBorder="1"/>
    <xf numFmtId="0" fontId="0" fillId="0" borderId="12" xfId="0" applyBorder="1"/>
    <xf numFmtId="0" fontId="0" fillId="0" borderId="14" xfId="0" applyBorder="1"/>
    <xf numFmtId="0" fontId="0" fillId="0" borderId="23" xfId="0" applyBorder="1"/>
    <xf numFmtId="0" fontId="0" fillId="0" borderId="24" xfId="0" applyBorder="1"/>
    <xf numFmtId="0" fontId="0" fillId="0" borderId="25" xfId="0" applyBorder="1"/>
    <xf numFmtId="0" fontId="5" fillId="0" borderId="18" xfId="0" applyFont="1" applyBorder="1"/>
    <xf numFmtId="0" fontId="5" fillId="0" borderId="22" xfId="0" applyFont="1" applyBorder="1" applyAlignment="1">
      <alignment horizontal="center"/>
    </xf>
    <xf numFmtId="0" fontId="5" fillId="0" borderId="18" xfId="0" applyFont="1" applyBorder="1" applyAlignment="1">
      <alignment horizontal="center"/>
    </xf>
    <xf numFmtId="0" fontId="5" fillId="0" borderId="3" xfId="0" applyFont="1" applyBorder="1"/>
    <xf numFmtId="0" fontId="5" fillId="0" borderId="4" xfId="0" applyFont="1" applyBorder="1"/>
    <xf numFmtId="0" fontId="6" fillId="2" borderId="27" xfId="0" applyFont="1" applyFill="1" applyBorder="1"/>
    <xf numFmtId="0" fontId="6" fillId="2" borderId="28" xfId="0" applyFont="1" applyFill="1" applyBorder="1"/>
    <xf numFmtId="0" fontId="6" fillId="2" borderId="28" xfId="0" applyFont="1" applyFill="1" applyBorder="1" applyAlignment="1">
      <alignment horizontal="center"/>
    </xf>
    <xf numFmtId="0" fontId="6" fillId="2" borderId="28" xfId="0" applyFont="1" applyFill="1" applyBorder="1" applyAlignment="1">
      <alignment horizontal="left"/>
    </xf>
    <xf numFmtId="164" fontId="7" fillId="2" borderId="28" xfId="0" applyNumberFormat="1" applyFont="1" applyFill="1" applyBorder="1" applyAlignment="1">
      <alignment horizontal="right"/>
    </xf>
    <xf numFmtId="0" fontId="8" fillId="2" borderId="28" xfId="0" applyFont="1" applyFill="1" applyBorder="1" applyAlignment="1">
      <alignment horizontal="right"/>
    </xf>
    <xf numFmtId="0" fontId="0" fillId="0" borderId="26" xfId="0" applyBorder="1"/>
    <xf numFmtId="0" fontId="3" fillId="0" borderId="0" xfId="0" applyFont="1"/>
    <xf numFmtId="0" fontId="5" fillId="0" borderId="5" xfId="0" applyFont="1" applyBorder="1"/>
    <xf numFmtId="0" fontId="0" fillId="0" borderId="30" xfId="0" applyBorder="1"/>
    <xf numFmtId="0" fontId="0" fillId="0" borderId="16" xfId="0" applyBorder="1" applyAlignment="1">
      <alignment horizontal="left"/>
    </xf>
    <xf numFmtId="0" fontId="0" fillId="0" borderId="12" xfId="0" applyBorder="1" applyAlignment="1">
      <alignment horizontal="left"/>
    </xf>
    <xf numFmtId="0" fontId="0" fillId="4" borderId="14" xfId="0" applyFill="1" applyBorder="1" applyAlignment="1">
      <alignment horizontal="left"/>
    </xf>
    <xf numFmtId="0" fontId="0" fillId="0" borderId="3" xfId="0" applyBorder="1"/>
    <xf numFmtId="0" fontId="5" fillId="0" borderId="6" xfId="0" applyFont="1" applyBorder="1"/>
    <xf numFmtId="0" fontId="10" fillId="0" borderId="0" xfId="0" quotePrefix="1" applyFont="1" applyAlignment="1">
      <alignment horizontal="right"/>
    </xf>
    <xf numFmtId="0" fontId="5" fillId="0" borderId="16" xfId="0" applyFont="1" applyBorder="1" applyAlignment="1">
      <alignment horizontal="center" vertical="center"/>
    </xf>
    <xf numFmtId="0" fontId="5" fillId="0" borderId="0" xfId="0" applyFont="1" applyAlignment="1">
      <alignment horizontal="left"/>
    </xf>
    <xf numFmtId="0" fontId="9" fillId="0" borderId="0" xfId="0" applyFont="1" applyAlignment="1">
      <alignment horizontal="left"/>
    </xf>
    <xf numFmtId="0" fontId="0" fillId="0" borderId="18" xfId="0" applyBorder="1" applyAlignment="1">
      <alignment horizontal="center" wrapText="1"/>
    </xf>
    <xf numFmtId="0" fontId="5" fillId="0" borderId="22" xfId="0" applyFont="1" applyBorder="1" applyAlignment="1">
      <alignment horizontal="center" wrapText="1"/>
    </xf>
    <xf numFmtId="0" fontId="0" fillId="2" borderId="11" xfId="0" applyFill="1" applyBorder="1" applyAlignment="1">
      <alignment horizontal="center"/>
    </xf>
    <xf numFmtId="0" fontId="0" fillId="2" borderId="10" xfId="0" applyFill="1" applyBorder="1" applyAlignment="1">
      <alignment horizontal="center"/>
    </xf>
    <xf numFmtId="0" fontId="0" fillId="2" borderId="10" xfId="0" applyFill="1" applyBorder="1" applyAlignment="1">
      <alignment horizontal="center" wrapText="1"/>
    </xf>
    <xf numFmtId="164" fontId="0" fillId="2" borderId="10" xfId="0" applyNumberFormat="1" applyFill="1" applyBorder="1" applyAlignment="1">
      <alignment horizontal="center" wrapText="1"/>
    </xf>
    <xf numFmtId="164" fontId="0" fillId="0" borderId="38" xfId="0" applyNumberFormat="1" applyBorder="1" applyAlignment="1">
      <alignment horizontal="right"/>
    </xf>
    <xf numFmtId="14" fontId="0" fillId="0" borderId="37" xfId="0" applyNumberFormat="1" applyBorder="1"/>
    <xf numFmtId="0" fontId="0" fillId="0" borderId="38" xfId="0" applyBorder="1"/>
    <xf numFmtId="0" fontId="0" fillId="0" borderId="38" xfId="0" applyBorder="1" applyAlignment="1">
      <alignment horizontal="center"/>
    </xf>
    <xf numFmtId="0" fontId="0" fillId="0" borderId="38" xfId="0" applyBorder="1" applyAlignment="1">
      <alignment horizontal="left"/>
    </xf>
    <xf numFmtId="0" fontId="0" fillId="0" borderId="38" xfId="0" applyBorder="1" applyAlignment="1">
      <alignment horizontal="right"/>
    </xf>
    <xf numFmtId="0" fontId="9" fillId="0" borderId="32" xfId="0" applyFont="1" applyBorder="1" applyAlignment="1">
      <alignment horizontal="left"/>
    </xf>
    <xf numFmtId="0" fontId="12" fillId="0" borderId="22" xfId="0" applyFont="1" applyBorder="1" applyAlignment="1">
      <alignment horizontal="left"/>
    </xf>
    <xf numFmtId="0" fontId="11" fillId="0" borderId="31" xfId="0" applyFont="1" applyBorder="1" applyAlignment="1">
      <alignment horizontal="left"/>
    </xf>
    <xf numFmtId="0" fontId="0" fillId="0" borderId="2" xfId="0" applyBorder="1"/>
    <xf numFmtId="0" fontId="0" fillId="0" borderId="4" xfId="0" applyBorder="1"/>
    <xf numFmtId="0" fontId="14" fillId="0" borderId="0" xfId="0" applyFont="1" applyAlignment="1">
      <alignment vertical="top"/>
    </xf>
    <xf numFmtId="0" fontId="5" fillId="0" borderId="40" xfId="0" applyFont="1" applyBorder="1" applyAlignment="1">
      <alignment horizontal="center" vertical="center"/>
    </xf>
    <xf numFmtId="0" fontId="3" fillId="5" borderId="17" xfId="0" applyFont="1" applyFill="1" applyBorder="1" applyProtection="1">
      <protection locked="0"/>
    </xf>
    <xf numFmtId="0" fontId="3" fillId="5" borderId="13" xfId="0" applyFont="1" applyFill="1" applyBorder="1" applyProtection="1">
      <protection locked="0"/>
    </xf>
    <xf numFmtId="0" fontId="3" fillId="5" borderId="13" xfId="0" applyFont="1" applyFill="1" applyBorder="1" applyAlignment="1" applyProtection="1">
      <alignment horizontal="left"/>
      <protection locked="0"/>
    </xf>
    <xf numFmtId="0" fontId="3" fillId="5" borderId="15" xfId="0" applyFont="1" applyFill="1" applyBorder="1" applyProtection="1">
      <protection locked="0"/>
    </xf>
    <xf numFmtId="0" fontId="3" fillId="0" borderId="13" xfId="0" applyFont="1" applyBorder="1"/>
    <xf numFmtId="167" fontId="3" fillId="5" borderId="31" xfId="0" applyNumberFormat="1" applyFont="1" applyFill="1" applyBorder="1" applyAlignment="1" applyProtection="1">
      <alignment horizontal="center" vertical="center"/>
      <protection locked="0"/>
    </xf>
    <xf numFmtId="167" fontId="3" fillId="5" borderId="39" xfId="0" applyNumberFormat="1" applyFont="1" applyFill="1" applyBorder="1" applyAlignment="1" applyProtection="1">
      <alignment horizontal="center" vertical="center"/>
      <protection locked="0"/>
    </xf>
    <xf numFmtId="166" fontId="0" fillId="5" borderId="19" xfId="0" applyNumberFormat="1" applyFill="1" applyBorder="1" applyAlignment="1" applyProtection="1">
      <alignment horizontal="center"/>
      <protection locked="0"/>
    </xf>
    <xf numFmtId="166" fontId="0" fillId="5" borderId="20" xfId="0" applyNumberFormat="1" applyFill="1" applyBorder="1" applyAlignment="1" applyProtection="1">
      <alignment horizontal="center"/>
      <protection locked="0"/>
    </xf>
    <xf numFmtId="166" fontId="0" fillId="5" borderId="21" xfId="0" applyNumberFormat="1" applyFill="1" applyBorder="1" applyAlignment="1" applyProtection="1">
      <alignment horizontal="center"/>
      <protection locked="0"/>
    </xf>
    <xf numFmtId="14" fontId="0" fillId="5" borderId="12" xfId="0" applyNumberFormat="1" applyFill="1" applyBorder="1" applyProtection="1">
      <protection locked="0"/>
    </xf>
    <xf numFmtId="0" fontId="0" fillId="5" borderId="1" xfId="0" applyFill="1" applyBorder="1" applyProtection="1">
      <protection locked="0"/>
    </xf>
    <xf numFmtId="14" fontId="0" fillId="5" borderId="1" xfId="0" applyNumberFormat="1" applyFill="1" applyBorder="1" applyAlignment="1" applyProtection="1">
      <alignment horizontal="left"/>
      <protection locked="0"/>
    </xf>
    <xf numFmtId="164" fontId="0" fillId="5" borderId="1" xfId="0" applyNumberFormat="1" applyFill="1" applyBorder="1" applyAlignment="1" applyProtection="1">
      <alignment horizontal="right"/>
      <protection locked="0"/>
    </xf>
    <xf numFmtId="0" fontId="0" fillId="5" borderId="1" xfId="0" applyFill="1" applyBorder="1" applyAlignment="1" applyProtection="1">
      <alignment horizontal="right"/>
      <protection locked="0"/>
    </xf>
    <xf numFmtId="17" fontId="0" fillId="5" borderId="1" xfId="0" applyNumberFormat="1" applyFill="1" applyBorder="1" applyProtection="1">
      <protection locked="0"/>
    </xf>
    <xf numFmtId="17" fontId="0" fillId="5" borderId="1" xfId="0" applyNumberFormat="1" applyFill="1" applyBorder="1" applyAlignment="1" applyProtection="1">
      <alignment horizontal="left"/>
      <protection locked="0"/>
    </xf>
    <xf numFmtId="14" fontId="0" fillId="5" borderId="1" xfId="0" applyNumberFormat="1" applyFill="1" applyBorder="1" applyProtection="1">
      <protection locked="0"/>
    </xf>
    <xf numFmtId="0" fontId="0" fillId="5" borderId="1" xfId="0" applyFill="1" applyBorder="1" applyAlignment="1" applyProtection="1">
      <alignment horizontal="center"/>
      <protection locked="0"/>
    </xf>
    <xf numFmtId="0" fontId="0" fillId="5" borderId="1" xfId="0" applyFill="1" applyBorder="1" applyAlignment="1" applyProtection="1">
      <alignment horizontal="left"/>
      <protection locked="0"/>
    </xf>
    <xf numFmtId="169" fontId="0" fillId="0" borderId="1" xfId="0" applyNumberFormat="1" applyBorder="1" applyAlignment="1">
      <alignment horizontal="right"/>
    </xf>
    <xf numFmtId="169" fontId="0" fillId="0" borderId="1" xfId="0" applyNumberFormat="1" applyBorder="1"/>
    <xf numFmtId="169" fontId="0" fillId="0" borderId="38" xfId="0" applyNumberFormat="1" applyBorder="1"/>
    <xf numFmtId="169" fontId="7" fillId="2" borderId="28" xfId="0" applyNumberFormat="1" applyFont="1" applyFill="1" applyBorder="1"/>
    <xf numFmtId="0" fontId="5" fillId="0" borderId="38" xfId="0" applyFont="1" applyBorder="1" applyAlignment="1">
      <alignment horizontal="right"/>
    </xf>
    <xf numFmtId="169" fontId="5" fillId="0" borderId="38" xfId="0" applyNumberFormat="1" applyFont="1" applyBorder="1" applyAlignment="1">
      <alignment horizontal="right"/>
    </xf>
    <xf numFmtId="0" fontId="15" fillId="0" borderId="38" xfId="0" applyFont="1" applyBorder="1" applyAlignment="1">
      <alignment horizontal="right"/>
    </xf>
    <xf numFmtId="169" fontId="15" fillId="0" borderId="38" xfId="0" applyNumberFormat="1" applyFont="1" applyBorder="1" applyAlignment="1">
      <alignment horizontal="right"/>
    </xf>
    <xf numFmtId="165" fontId="4" fillId="0" borderId="3" xfId="1" applyFont="1" applyBorder="1" applyAlignment="1">
      <alignment horizontal="center"/>
    </xf>
    <xf numFmtId="165" fontId="4" fillId="0" borderId="0" xfId="1" applyFont="1" applyBorder="1" applyAlignment="1">
      <alignment horizontal="center"/>
    </xf>
    <xf numFmtId="165" fontId="4" fillId="0" borderId="3" xfId="1" applyFont="1" applyBorder="1" applyAlignment="1" applyProtection="1">
      <alignment horizontal="center"/>
    </xf>
    <xf numFmtId="165" fontId="4" fillId="0" borderId="0" xfId="1" applyFont="1" applyBorder="1" applyAlignment="1" applyProtection="1">
      <alignment horizontal="center"/>
    </xf>
    <xf numFmtId="3" fontId="0" fillId="0" borderId="2" xfId="0" applyNumberFormat="1" applyBorder="1" applyAlignment="1">
      <alignment horizontal="center"/>
    </xf>
    <xf numFmtId="3" fontId="0" fillId="0" borderId="34" xfId="0" applyNumberFormat="1" applyBorder="1" applyAlignment="1">
      <alignment horizontal="center"/>
    </xf>
    <xf numFmtId="0" fontId="5" fillId="0" borderId="30" xfId="0" applyFont="1" applyBorder="1" applyAlignment="1">
      <alignment horizontal="center"/>
    </xf>
    <xf numFmtId="3" fontId="0" fillId="0" borderId="35" xfId="0" applyNumberFormat="1" applyBorder="1" applyAlignment="1">
      <alignment horizontal="center"/>
    </xf>
    <xf numFmtId="3" fontId="5" fillId="0" borderId="41" xfId="0" applyNumberFormat="1" applyFont="1" applyBorder="1" applyAlignment="1">
      <alignment horizontal="center"/>
    </xf>
    <xf numFmtId="3" fontId="5" fillId="0" borderId="22" xfId="0" applyNumberFormat="1" applyFont="1" applyBorder="1" applyAlignment="1">
      <alignment horizontal="center"/>
    </xf>
    <xf numFmtId="166" fontId="5" fillId="0" borderId="18" xfId="0" applyNumberFormat="1" applyFont="1" applyBorder="1" applyAlignment="1">
      <alignment horizontal="center"/>
    </xf>
    <xf numFmtId="166" fontId="5" fillId="0" borderId="42" xfId="0" applyNumberFormat="1" applyFont="1" applyBorder="1" applyAlignment="1">
      <alignment horizontal="center"/>
    </xf>
    <xf numFmtId="166" fontId="5" fillId="0" borderId="24" xfId="0" applyNumberFormat="1" applyFont="1" applyBorder="1" applyAlignment="1">
      <alignment horizontal="center"/>
    </xf>
    <xf numFmtId="166" fontId="5" fillId="0" borderId="25" xfId="0" applyNumberFormat="1" applyFont="1" applyBorder="1" applyAlignment="1">
      <alignment horizontal="center"/>
    </xf>
    <xf numFmtId="166" fontId="0" fillId="0" borderId="43" xfId="0" applyNumberFormat="1" applyBorder="1" applyAlignment="1">
      <alignment horizontal="center"/>
    </xf>
    <xf numFmtId="166" fontId="0" fillId="0" borderId="34" xfId="0" applyNumberFormat="1" applyBorder="1" applyAlignment="1">
      <alignment horizontal="center"/>
    </xf>
    <xf numFmtId="0" fontId="5" fillId="0" borderId="18" xfId="0" applyFont="1" applyBorder="1" applyAlignment="1">
      <alignment horizontal="center" wrapText="1"/>
    </xf>
    <xf numFmtId="166" fontId="5" fillId="0" borderId="30" xfId="0" applyNumberFormat="1" applyFont="1" applyBorder="1" applyAlignment="1">
      <alignment horizontal="center"/>
    </xf>
    <xf numFmtId="166" fontId="5" fillId="0" borderId="22" xfId="0" applyNumberFormat="1" applyFont="1" applyBorder="1" applyAlignment="1">
      <alignment horizontal="center"/>
    </xf>
    <xf numFmtId="4" fontId="0" fillId="0" borderId="24" xfId="0" applyNumberFormat="1" applyBorder="1" applyAlignment="1">
      <alignment horizontal="center"/>
    </xf>
    <xf numFmtId="166" fontId="18" fillId="0" borderId="4" xfId="0" applyNumberFormat="1" applyFont="1" applyBorder="1" applyAlignment="1">
      <alignment horizontal="center"/>
    </xf>
    <xf numFmtId="166" fontId="18" fillId="0" borderId="20" xfId="0" applyNumberFormat="1" applyFont="1" applyBorder="1" applyAlignment="1">
      <alignment horizontal="center"/>
    </xf>
    <xf numFmtId="166" fontId="18" fillId="0" borderId="32" xfId="0" applyNumberFormat="1" applyFont="1" applyBorder="1" applyAlignment="1">
      <alignment horizontal="center"/>
    </xf>
    <xf numFmtId="0" fontId="16" fillId="0" borderId="0" xfId="0" applyFont="1" applyAlignment="1">
      <alignment horizontal="center" wrapText="1"/>
    </xf>
    <xf numFmtId="4" fontId="17" fillId="0" borderId="0" xfId="0" applyNumberFormat="1" applyFont="1" applyAlignment="1">
      <alignment horizontal="center"/>
    </xf>
    <xf numFmtId="4" fontId="14" fillId="0" borderId="0" xfId="0" applyNumberFormat="1" applyFont="1" applyAlignment="1">
      <alignment horizontal="left"/>
    </xf>
    <xf numFmtId="0" fontId="14" fillId="0" borderId="0" xfId="0" applyFont="1" applyAlignment="1">
      <alignment horizontal="left"/>
    </xf>
    <xf numFmtId="4" fontId="5" fillId="0" borderId="18" xfId="0" applyNumberFormat="1" applyFont="1" applyBorder="1" applyAlignment="1">
      <alignment horizontal="center"/>
    </xf>
    <xf numFmtId="0" fontId="5" fillId="0" borderId="5" xfId="0" applyFont="1" applyBorder="1" applyAlignment="1">
      <alignment horizontal="center"/>
    </xf>
    <xf numFmtId="4" fontId="0" fillId="0" borderId="6" xfId="0" applyNumberFormat="1" applyBorder="1" applyAlignment="1">
      <alignment horizontal="center"/>
    </xf>
    <xf numFmtId="4" fontId="0" fillId="0" borderId="22" xfId="0" applyNumberFormat="1" applyBorder="1" applyAlignment="1">
      <alignment horizontal="center"/>
    </xf>
    <xf numFmtId="168" fontId="0" fillId="4" borderId="1" xfId="0" applyNumberFormat="1" applyFill="1" applyBorder="1" applyAlignment="1">
      <alignment horizontal="right"/>
    </xf>
    <xf numFmtId="0" fontId="6" fillId="0" borderId="30" xfId="0" applyFont="1" applyBorder="1" applyAlignment="1">
      <alignment horizontal="center" vertical="center"/>
    </xf>
    <xf numFmtId="0" fontId="6" fillId="0" borderId="22" xfId="0" applyFont="1" applyBorder="1" applyAlignment="1">
      <alignment horizontal="center" vertical="center"/>
    </xf>
    <xf numFmtId="0" fontId="0" fillId="3" borderId="0" xfId="0" applyFill="1" applyAlignment="1">
      <alignment horizontal="center"/>
    </xf>
    <xf numFmtId="165" fontId="4" fillId="0" borderId="3" xfId="1" applyFont="1" applyBorder="1" applyAlignment="1">
      <alignment horizontal="center"/>
    </xf>
    <xf numFmtId="165" fontId="4" fillId="0" borderId="0" xfId="1" applyFont="1" applyBorder="1" applyAlignment="1">
      <alignment horizontal="center"/>
    </xf>
    <xf numFmtId="165" fontId="4" fillId="0" borderId="3" xfId="1" applyFont="1" applyBorder="1" applyAlignment="1" applyProtection="1">
      <alignment horizontal="center"/>
    </xf>
    <xf numFmtId="165" fontId="4" fillId="0" borderId="0" xfId="1" applyFont="1" applyBorder="1" applyAlignment="1" applyProtection="1">
      <alignment horizontal="center"/>
    </xf>
    <xf numFmtId="0" fontId="0" fillId="0" borderId="0" xfId="0" applyAlignment="1">
      <alignment horizontal="center" vertical="top" wrapText="1"/>
    </xf>
    <xf numFmtId="0" fontId="0" fillId="0" borderId="35" xfId="0" applyBorder="1" applyAlignment="1">
      <alignment horizontal="left"/>
    </xf>
    <xf numFmtId="0" fontId="0" fillId="0" borderId="32" xfId="0" applyBorder="1" applyAlignment="1">
      <alignment horizontal="left"/>
    </xf>
    <xf numFmtId="0" fontId="5" fillId="0" borderId="36" xfId="0" applyFont="1" applyBorder="1" applyAlignment="1">
      <alignment horizontal="left"/>
    </xf>
    <xf numFmtId="0" fontId="5" fillId="0" borderId="19" xfId="0" applyFont="1" applyBorder="1" applyAlignment="1">
      <alignment horizontal="left"/>
    </xf>
    <xf numFmtId="0" fontId="5" fillId="0" borderId="29" xfId="0" applyFont="1" applyBorder="1" applyAlignment="1">
      <alignment horizontal="left"/>
    </xf>
    <xf numFmtId="0" fontId="5" fillId="0" borderId="20" xfId="0" applyFont="1" applyBorder="1" applyAlignment="1">
      <alignment horizontal="left"/>
    </xf>
    <xf numFmtId="0" fontId="5" fillId="0" borderId="2" xfId="0" applyFont="1" applyBorder="1" applyAlignment="1">
      <alignment horizontal="right"/>
    </xf>
    <xf numFmtId="0" fontId="5" fillId="0" borderId="3" xfId="0" applyFont="1" applyBorder="1" applyAlignment="1">
      <alignment horizontal="right"/>
    </xf>
    <xf numFmtId="0" fontId="13" fillId="0" borderId="33" xfId="0" applyFont="1" applyBorder="1" applyAlignment="1">
      <alignment horizontal="left"/>
    </xf>
    <xf numFmtId="0" fontId="13" fillId="0" borderId="19" xfId="0" applyFont="1" applyBorder="1" applyAlignment="1">
      <alignment horizontal="left"/>
    </xf>
    <xf numFmtId="0" fontId="0" fillId="0" borderId="34" xfId="0" applyBorder="1" applyAlignment="1">
      <alignment horizontal="left"/>
    </xf>
    <xf numFmtId="0" fontId="0" fillId="0" borderId="20" xfId="0" applyBorder="1" applyAlignment="1">
      <alignment horizontal="left"/>
    </xf>
    <xf numFmtId="0" fontId="11" fillId="0" borderId="0" xfId="0" applyFont="1"/>
    <xf numFmtId="0" fontId="3" fillId="6" borderId="0" xfId="0" applyFont="1" applyFill="1" applyAlignment="1">
      <alignment horizontal="center" wrapText="1"/>
    </xf>
    <xf numFmtId="0" fontId="3" fillId="6" borderId="0" xfId="0" applyFont="1" applyFill="1" applyAlignment="1">
      <alignment horizontal="center"/>
    </xf>
  </cellXfs>
  <cellStyles count="2">
    <cellStyle name="Komma" xfId="1" builtinId="3"/>
    <cellStyle name="Standaard"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746760</xdr:colOff>
      <xdr:row>0</xdr:row>
      <xdr:rowOff>22861</xdr:rowOff>
    </xdr:from>
    <xdr:to>
      <xdr:col>5</xdr:col>
      <xdr:colOff>270510</xdr:colOff>
      <xdr:row>3</xdr:row>
      <xdr:rowOff>106681</xdr:rowOff>
    </xdr:to>
    <xdr:pic>
      <xdr:nvPicPr>
        <xdr:cNvPr id="2" name="Afbeelding 1">
          <a:extLst>
            <a:ext uri="{FF2B5EF4-FFF2-40B4-BE49-F238E27FC236}">
              <a16:creationId xmlns:a16="http://schemas.microsoft.com/office/drawing/2014/main" id="{9B724F3E-0DB9-45DC-9427-29CD44CF6B7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1600" y="22861"/>
          <a:ext cx="704850" cy="693420"/>
        </a:xfrm>
        <a:prstGeom prst="rect">
          <a:avLst/>
        </a:prstGeom>
      </xdr:spPr>
    </xdr:pic>
    <xdr:clientData/>
  </xdr:twoCellAnchor>
  <xdr:oneCellAnchor>
    <xdr:from>
      <xdr:col>4</xdr:col>
      <xdr:colOff>690832</xdr:colOff>
      <xdr:row>25</xdr:row>
      <xdr:rowOff>22861</xdr:rowOff>
    </xdr:from>
    <xdr:ext cx="704850" cy="693420"/>
    <xdr:pic>
      <xdr:nvPicPr>
        <xdr:cNvPr id="3" name="Afbeelding 2">
          <a:extLst>
            <a:ext uri="{FF2B5EF4-FFF2-40B4-BE49-F238E27FC236}">
              <a16:creationId xmlns:a16="http://schemas.microsoft.com/office/drawing/2014/main" id="{9C8B6D1C-6042-4B90-8F23-17B27770ED4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8245" y="3126788"/>
          <a:ext cx="704850" cy="693420"/>
        </a:xfrm>
        <a:prstGeom prst="rect">
          <a:avLst/>
        </a:prstGeom>
      </xdr:spPr>
    </xdr:pic>
    <xdr:clientData/>
  </xdr:oneCellAnchor>
  <xdr:twoCellAnchor>
    <xdr:from>
      <xdr:col>3</xdr:col>
      <xdr:colOff>0</xdr:colOff>
      <xdr:row>21</xdr:row>
      <xdr:rowOff>7620</xdr:rowOff>
    </xdr:from>
    <xdr:to>
      <xdr:col>4</xdr:col>
      <xdr:colOff>15240</xdr:colOff>
      <xdr:row>22</xdr:row>
      <xdr:rowOff>15240</xdr:rowOff>
    </xdr:to>
    <xdr:sp macro="" textlink="">
      <xdr:nvSpPr>
        <xdr:cNvPr id="5" name="Rechthoek 4">
          <a:extLst>
            <a:ext uri="{FF2B5EF4-FFF2-40B4-BE49-F238E27FC236}">
              <a16:creationId xmlns:a16="http://schemas.microsoft.com/office/drawing/2014/main" id="{BB9759AA-574F-4A43-A267-FEDB825A4360}"/>
            </a:ext>
          </a:extLst>
        </xdr:cNvPr>
        <xdr:cNvSpPr/>
      </xdr:nvSpPr>
      <xdr:spPr>
        <a:xfrm>
          <a:off x="3429000" y="3581400"/>
          <a:ext cx="1158240" cy="403860"/>
        </a:xfrm>
        <a:prstGeom prst="rect">
          <a:avLst/>
        </a:prstGeom>
        <a:noFill/>
        <a:ln w="57150">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586740</xdr:colOff>
      <xdr:row>18</xdr:row>
      <xdr:rowOff>152400</xdr:rowOff>
    </xdr:from>
    <xdr:to>
      <xdr:col>5</xdr:col>
      <xdr:colOff>213360</xdr:colOff>
      <xdr:row>21</xdr:row>
      <xdr:rowOff>384810</xdr:rowOff>
    </xdr:to>
    <xdr:sp macro="" textlink="">
      <xdr:nvSpPr>
        <xdr:cNvPr id="6" name="Pijl: gebogen omhoog 5">
          <a:extLst>
            <a:ext uri="{FF2B5EF4-FFF2-40B4-BE49-F238E27FC236}">
              <a16:creationId xmlns:a16="http://schemas.microsoft.com/office/drawing/2014/main" id="{88266CBC-390B-4355-BB27-35F52D7E923B}"/>
            </a:ext>
          </a:extLst>
        </xdr:cNvPr>
        <xdr:cNvSpPr/>
      </xdr:nvSpPr>
      <xdr:spPr>
        <a:xfrm rot="5400000" flipV="1">
          <a:off x="5145405" y="3168015"/>
          <a:ext cx="796290" cy="769620"/>
        </a:xfrm>
        <a:prstGeom prst="bentUpArrow">
          <a:avLst/>
        </a:prstGeom>
        <a:solidFill>
          <a:srgbClr val="FF33CC"/>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274320</xdr:colOff>
      <xdr:row>14</xdr:row>
      <xdr:rowOff>114300</xdr:rowOff>
    </xdr:from>
    <xdr:to>
      <xdr:col>6</xdr:col>
      <xdr:colOff>60960</xdr:colOff>
      <xdr:row>19</xdr:row>
      <xdr:rowOff>160020</xdr:rowOff>
    </xdr:to>
    <xdr:sp macro="" textlink="">
      <xdr:nvSpPr>
        <xdr:cNvPr id="7" name="Rechthoek 6">
          <a:extLst>
            <a:ext uri="{FF2B5EF4-FFF2-40B4-BE49-F238E27FC236}">
              <a16:creationId xmlns:a16="http://schemas.microsoft.com/office/drawing/2014/main" id="{BD9AA643-9F21-4A65-9AB6-B9BAF07863F2}"/>
            </a:ext>
          </a:extLst>
        </xdr:cNvPr>
        <xdr:cNvSpPr/>
      </xdr:nvSpPr>
      <xdr:spPr>
        <a:xfrm>
          <a:off x="4846320" y="2385060"/>
          <a:ext cx="2072640" cy="967740"/>
        </a:xfrm>
        <a:prstGeom prst="rect">
          <a:avLst/>
        </a:prstGeom>
        <a:solidFill>
          <a:schemeClr val="bg1"/>
        </a:solidFill>
        <a:ln w="57150">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BE" sz="1100">
              <a:solidFill>
                <a:sysClr val="windowText" lastClr="000000"/>
              </a:solidFill>
            </a:rPr>
            <a:t>Vanaf 1 juli verandert elk jaar het tarief, je dient het juiste tarief vanaf 1 juli manueel</a:t>
          </a:r>
          <a:r>
            <a:rPr lang="nl-BE" sz="1100" baseline="0">
              <a:solidFill>
                <a:sysClr val="windowText" lastClr="000000"/>
              </a:solidFill>
            </a:rPr>
            <a:t> toe te voegen om je onkosten verder te kunnen indienen!</a:t>
          </a:r>
          <a:endParaRPr lang="nl-BE"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11</xdr:col>
      <xdr:colOff>113329</xdr:colOff>
      <xdr:row>3</xdr:row>
      <xdr:rowOff>19274</xdr:rowOff>
    </xdr:to>
    <xdr:pic>
      <xdr:nvPicPr>
        <xdr:cNvPr id="6" name="Afbeelding 5">
          <a:extLst>
            <a:ext uri="{FF2B5EF4-FFF2-40B4-BE49-F238E27FC236}">
              <a16:creationId xmlns:a16="http://schemas.microsoft.com/office/drawing/2014/main" id="{740362C3-B616-4716-B16C-FD2CBA1FFDD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11</xdr:col>
      <xdr:colOff>113329</xdr:colOff>
      <xdr:row>3</xdr:row>
      <xdr:rowOff>19274</xdr:rowOff>
    </xdr:to>
    <xdr:pic>
      <xdr:nvPicPr>
        <xdr:cNvPr id="6" name="Afbeelding 5">
          <a:extLst>
            <a:ext uri="{FF2B5EF4-FFF2-40B4-BE49-F238E27FC236}">
              <a16:creationId xmlns:a16="http://schemas.microsoft.com/office/drawing/2014/main" id="{D0336CDC-ED15-46B7-BE00-7A029C8F383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11</xdr:col>
      <xdr:colOff>113329</xdr:colOff>
      <xdr:row>3</xdr:row>
      <xdr:rowOff>19274</xdr:rowOff>
    </xdr:to>
    <xdr:pic>
      <xdr:nvPicPr>
        <xdr:cNvPr id="6" name="Afbeelding 5">
          <a:extLst>
            <a:ext uri="{FF2B5EF4-FFF2-40B4-BE49-F238E27FC236}">
              <a16:creationId xmlns:a16="http://schemas.microsoft.com/office/drawing/2014/main" id="{2ADF7444-0526-4AD7-AD4A-D92EE0AEA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11</xdr:col>
      <xdr:colOff>113329</xdr:colOff>
      <xdr:row>3</xdr:row>
      <xdr:rowOff>19274</xdr:rowOff>
    </xdr:to>
    <xdr:pic>
      <xdr:nvPicPr>
        <xdr:cNvPr id="6" name="Afbeelding 5">
          <a:extLst>
            <a:ext uri="{FF2B5EF4-FFF2-40B4-BE49-F238E27FC236}">
              <a16:creationId xmlns:a16="http://schemas.microsoft.com/office/drawing/2014/main" id="{CA3F257D-4F37-4F8E-B262-455E5A3168C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11</xdr:col>
      <xdr:colOff>113329</xdr:colOff>
      <xdr:row>3</xdr:row>
      <xdr:rowOff>19274</xdr:rowOff>
    </xdr:to>
    <xdr:pic>
      <xdr:nvPicPr>
        <xdr:cNvPr id="2" name="Afbeelding 1">
          <a:extLst>
            <a:ext uri="{FF2B5EF4-FFF2-40B4-BE49-F238E27FC236}">
              <a16:creationId xmlns:a16="http://schemas.microsoft.com/office/drawing/2014/main" id="{8558022F-EEC5-49D3-B881-FD9BFCFB449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23973" y="0"/>
          <a:ext cx="719791" cy="6826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11</xdr:col>
      <xdr:colOff>113329</xdr:colOff>
      <xdr:row>3</xdr:row>
      <xdr:rowOff>19274</xdr:rowOff>
    </xdr:to>
    <xdr:pic>
      <xdr:nvPicPr>
        <xdr:cNvPr id="3" name="Afbeelding 2">
          <a:extLst>
            <a:ext uri="{FF2B5EF4-FFF2-40B4-BE49-F238E27FC236}">
              <a16:creationId xmlns:a16="http://schemas.microsoft.com/office/drawing/2014/main" id="{CDDD07A8-86A7-423B-9F0D-E6A5C292890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11</xdr:col>
      <xdr:colOff>113329</xdr:colOff>
      <xdr:row>3</xdr:row>
      <xdr:rowOff>19274</xdr:rowOff>
    </xdr:to>
    <xdr:pic>
      <xdr:nvPicPr>
        <xdr:cNvPr id="3" name="Afbeelding 2">
          <a:extLst>
            <a:ext uri="{FF2B5EF4-FFF2-40B4-BE49-F238E27FC236}">
              <a16:creationId xmlns:a16="http://schemas.microsoft.com/office/drawing/2014/main" id="{F395B84B-027D-48BC-8FDE-DB2D67AC083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11</xdr:col>
      <xdr:colOff>113329</xdr:colOff>
      <xdr:row>3</xdr:row>
      <xdr:rowOff>19274</xdr:rowOff>
    </xdr:to>
    <xdr:pic>
      <xdr:nvPicPr>
        <xdr:cNvPr id="3" name="Afbeelding 2">
          <a:extLst>
            <a:ext uri="{FF2B5EF4-FFF2-40B4-BE49-F238E27FC236}">
              <a16:creationId xmlns:a16="http://schemas.microsoft.com/office/drawing/2014/main" id="{A3F7B964-29A8-4501-B592-3C58D088EC4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11</xdr:col>
      <xdr:colOff>113329</xdr:colOff>
      <xdr:row>3</xdr:row>
      <xdr:rowOff>19274</xdr:rowOff>
    </xdr:to>
    <xdr:pic>
      <xdr:nvPicPr>
        <xdr:cNvPr id="4" name="Afbeelding 3">
          <a:extLst>
            <a:ext uri="{FF2B5EF4-FFF2-40B4-BE49-F238E27FC236}">
              <a16:creationId xmlns:a16="http://schemas.microsoft.com/office/drawing/2014/main" id="{9E59CFA4-7370-4A0C-BE48-A07FC0FA034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11</xdr:col>
      <xdr:colOff>113329</xdr:colOff>
      <xdr:row>3</xdr:row>
      <xdr:rowOff>19274</xdr:rowOff>
    </xdr:to>
    <xdr:pic>
      <xdr:nvPicPr>
        <xdr:cNvPr id="5" name="Afbeelding 4">
          <a:extLst>
            <a:ext uri="{FF2B5EF4-FFF2-40B4-BE49-F238E27FC236}">
              <a16:creationId xmlns:a16="http://schemas.microsoft.com/office/drawing/2014/main" id="{75435E56-A38A-48A0-9AB7-5342D9A8ADB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11</xdr:col>
      <xdr:colOff>113329</xdr:colOff>
      <xdr:row>3</xdr:row>
      <xdr:rowOff>19274</xdr:rowOff>
    </xdr:to>
    <xdr:pic>
      <xdr:nvPicPr>
        <xdr:cNvPr id="6" name="Afbeelding 5">
          <a:extLst>
            <a:ext uri="{FF2B5EF4-FFF2-40B4-BE49-F238E27FC236}">
              <a16:creationId xmlns:a16="http://schemas.microsoft.com/office/drawing/2014/main" id="{4E766172-67FF-4234-A6D5-212AF546F7A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11</xdr:col>
      <xdr:colOff>113329</xdr:colOff>
      <xdr:row>3</xdr:row>
      <xdr:rowOff>19274</xdr:rowOff>
    </xdr:to>
    <xdr:pic>
      <xdr:nvPicPr>
        <xdr:cNvPr id="6" name="Afbeelding 5">
          <a:extLst>
            <a:ext uri="{FF2B5EF4-FFF2-40B4-BE49-F238E27FC236}">
              <a16:creationId xmlns:a16="http://schemas.microsoft.com/office/drawing/2014/main" id="{EB77D175-D726-484A-8203-00C40BC0933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4841B-27DC-4FDF-9544-619963747C48}">
  <dimension ref="A1:L55"/>
  <sheetViews>
    <sheetView tabSelected="1" zoomScaleNormal="100" zoomScaleSheetLayoutView="100" zoomScalePageLayoutView="55" workbookViewId="0">
      <selection activeCell="B10" sqref="B10"/>
    </sheetView>
  </sheetViews>
  <sheetFormatPr defaultRowHeight="14.4" x14ac:dyDescent="0.3"/>
  <cols>
    <col min="1" max="7" width="16.6640625" customWidth="1"/>
    <col min="8" max="8" width="21.5546875" customWidth="1"/>
  </cols>
  <sheetData>
    <row r="1" spans="1:7" x14ac:dyDescent="0.3">
      <c r="A1" s="55"/>
      <c r="B1" s="122" t="s">
        <v>0</v>
      </c>
      <c r="C1" s="122"/>
      <c r="D1" s="122"/>
      <c r="E1" s="122"/>
      <c r="F1" s="87"/>
      <c r="G1" s="56"/>
    </row>
    <row r="2" spans="1:7" ht="15" thickBot="1" x14ac:dyDescent="0.35">
      <c r="A2" s="1"/>
      <c r="B2" s="123" t="s">
        <v>1</v>
      </c>
      <c r="C2" s="123"/>
      <c r="D2" s="123"/>
      <c r="E2" s="123"/>
      <c r="F2" s="88"/>
      <c r="G2" s="2"/>
    </row>
    <row r="3" spans="1:7" ht="18.600000000000001" thickBot="1" x14ac:dyDescent="0.4">
      <c r="A3" s="1"/>
      <c r="C3" s="30" t="s">
        <v>2</v>
      </c>
      <c r="D3" s="53">
        <v>2023</v>
      </c>
      <c r="G3" s="2"/>
    </row>
    <row r="4" spans="1:7" ht="15" thickBot="1" x14ac:dyDescent="0.35">
      <c r="A4" s="3"/>
      <c r="B4" s="4"/>
      <c r="C4" s="4"/>
      <c r="D4" s="4"/>
      <c r="E4" s="4"/>
      <c r="F4" s="4"/>
      <c r="G4" s="5"/>
    </row>
    <row r="6" spans="1:7" ht="30" customHeight="1" x14ac:dyDescent="0.3">
      <c r="A6" s="140" t="s">
        <v>83</v>
      </c>
      <c r="B6" s="140"/>
      <c r="C6" s="140"/>
      <c r="D6" s="140"/>
      <c r="E6" s="140"/>
      <c r="F6" s="140"/>
      <c r="G6" s="140"/>
    </row>
    <row r="7" spans="1:7" x14ac:dyDescent="0.3">
      <c r="A7" s="141" t="s">
        <v>84</v>
      </c>
      <c r="B7" s="141"/>
      <c r="C7" s="141"/>
      <c r="D7" s="141"/>
      <c r="E7" s="141"/>
      <c r="F7" s="141"/>
      <c r="G7" s="141"/>
    </row>
    <row r="8" spans="1:7" x14ac:dyDescent="0.3">
      <c r="B8" s="139"/>
      <c r="C8" s="28"/>
      <c r="D8" s="28"/>
      <c r="E8" s="28"/>
      <c r="F8" s="28"/>
      <c r="G8" s="28"/>
    </row>
    <row r="9" spans="1:7" ht="15" thickBot="1" x14ac:dyDescent="0.35">
      <c r="B9" s="6"/>
    </row>
    <row r="10" spans="1:7" x14ac:dyDescent="0.3">
      <c r="C10" s="10" t="s">
        <v>3</v>
      </c>
      <c r="D10" s="59" t="s">
        <v>3</v>
      </c>
    </row>
    <row r="11" spans="1:7" x14ac:dyDescent="0.3">
      <c r="C11" s="11" t="s">
        <v>4</v>
      </c>
      <c r="D11" s="60" t="s">
        <v>4</v>
      </c>
    </row>
    <row r="12" spans="1:7" x14ac:dyDescent="0.3">
      <c r="C12" s="11" t="s">
        <v>5</v>
      </c>
      <c r="D12" s="60" t="s">
        <v>6</v>
      </c>
    </row>
    <row r="13" spans="1:7" x14ac:dyDescent="0.3">
      <c r="C13" s="11" t="s">
        <v>7</v>
      </c>
      <c r="D13" s="61" t="s">
        <v>7</v>
      </c>
    </row>
    <row r="14" spans="1:7" x14ac:dyDescent="0.3">
      <c r="C14" s="11" t="s">
        <v>8</v>
      </c>
      <c r="D14" s="60" t="s">
        <v>8</v>
      </c>
    </row>
    <row r="15" spans="1:7" x14ac:dyDescent="0.3">
      <c r="C15" s="11" t="s">
        <v>9</v>
      </c>
      <c r="D15" s="60" t="s">
        <v>10</v>
      </c>
    </row>
    <row r="16" spans="1:7" x14ac:dyDescent="0.3">
      <c r="C16" s="11" t="s">
        <v>11</v>
      </c>
      <c r="D16" s="60" t="s">
        <v>12</v>
      </c>
    </row>
    <row r="17" spans="1:12" x14ac:dyDescent="0.3">
      <c r="C17" s="11" t="s">
        <v>13</v>
      </c>
      <c r="D17" s="60" t="s">
        <v>14</v>
      </c>
    </row>
    <row r="18" spans="1:12" x14ac:dyDescent="0.3">
      <c r="C18" s="27" t="s">
        <v>15</v>
      </c>
      <c r="D18" s="63" t="s">
        <v>16</v>
      </c>
    </row>
    <row r="19" spans="1:12" ht="15" thickBot="1" x14ac:dyDescent="0.35">
      <c r="C19" s="12" t="s">
        <v>17</v>
      </c>
      <c r="D19" s="62" t="s">
        <v>18</v>
      </c>
    </row>
    <row r="21" spans="1:12" ht="15" thickBot="1" x14ac:dyDescent="0.35">
      <c r="C21" s="37" t="s">
        <v>19</v>
      </c>
      <c r="D21" s="58" t="s">
        <v>20</v>
      </c>
    </row>
    <row r="22" spans="1:12" ht="31.2" customHeight="1" thickTop="1" thickBot="1" x14ac:dyDescent="0.35">
      <c r="B22" s="40" t="s">
        <v>21</v>
      </c>
      <c r="C22" s="64">
        <v>0.41699999999999998</v>
      </c>
      <c r="D22" s="65"/>
    </row>
    <row r="24" spans="1:12" x14ac:dyDescent="0.3">
      <c r="D24" s="28"/>
    </row>
    <row r="25" spans="1:12" ht="31.95" customHeight="1" thickBot="1" x14ac:dyDescent="0.35">
      <c r="A25" s="126" t="s">
        <v>22</v>
      </c>
      <c r="B25" s="126"/>
      <c r="C25" s="126"/>
      <c r="D25" s="126"/>
      <c r="E25" s="126"/>
      <c r="F25" s="126"/>
      <c r="G25" s="126"/>
    </row>
    <row r="26" spans="1:12" x14ac:dyDescent="0.3">
      <c r="A26" s="55"/>
      <c r="B26" s="124" t="s">
        <v>0</v>
      </c>
      <c r="C26" s="124"/>
      <c r="D26" s="124"/>
      <c r="E26" s="124"/>
      <c r="F26" s="89"/>
      <c r="G26" s="56"/>
    </row>
    <row r="27" spans="1:12" x14ac:dyDescent="0.3">
      <c r="A27" s="1"/>
      <c r="B27" s="125" t="s">
        <v>23</v>
      </c>
      <c r="C27" s="125"/>
      <c r="D27" s="125"/>
      <c r="E27" s="125"/>
      <c r="F27" s="90"/>
      <c r="G27" s="2"/>
    </row>
    <row r="28" spans="1:12" x14ac:dyDescent="0.3">
      <c r="A28" s="1"/>
      <c r="C28" s="121">
        <f>D3</f>
        <v>2023</v>
      </c>
      <c r="D28" s="121"/>
      <c r="G28" s="2"/>
    </row>
    <row r="29" spans="1:12" ht="15" thickBot="1" x14ac:dyDescent="0.35">
      <c r="A29" s="3"/>
      <c r="B29" s="4"/>
      <c r="C29" s="4"/>
      <c r="D29" s="4"/>
      <c r="E29" s="4"/>
      <c r="F29" s="4"/>
      <c r="G29" s="5"/>
    </row>
    <row r="31" spans="1:12" ht="15" thickBot="1" x14ac:dyDescent="0.35"/>
    <row r="32" spans="1:12" ht="28.2" customHeight="1" thickBot="1" x14ac:dyDescent="0.35">
      <c r="B32" s="93" t="s">
        <v>70</v>
      </c>
      <c r="C32" s="93" t="s">
        <v>71</v>
      </c>
      <c r="D32" s="103" t="s">
        <v>73</v>
      </c>
      <c r="E32" s="17" t="s">
        <v>69</v>
      </c>
      <c r="F32" s="18" t="s">
        <v>72</v>
      </c>
      <c r="G32" s="41" t="s">
        <v>25</v>
      </c>
      <c r="L32" s="110" t="s">
        <v>24</v>
      </c>
    </row>
    <row r="33" spans="1:12" x14ac:dyDescent="0.3">
      <c r="A33" s="13" t="s">
        <v>26</v>
      </c>
      <c r="B33" s="91">
        <f>JAN!J40</f>
        <v>0</v>
      </c>
      <c r="C33" s="101">
        <f>B33*JAN!$I$8</f>
        <v>0</v>
      </c>
      <c r="D33" s="106">
        <f t="shared" ref="D33:D44" si="0">ROUND(L33,0)</f>
        <v>0</v>
      </c>
      <c r="E33" s="107">
        <f>D33*15</f>
        <v>0</v>
      </c>
      <c r="F33" s="98">
        <f>C33+E33</f>
        <v>0</v>
      </c>
      <c r="G33" s="66"/>
      <c r="L33" s="111">
        <f>JAN!K41</f>
        <v>0</v>
      </c>
    </row>
    <row r="34" spans="1:12" x14ac:dyDescent="0.3">
      <c r="A34" s="14" t="s">
        <v>27</v>
      </c>
      <c r="B34" s="92">
        <f>FEB!J40</f>
        <v>0</v>
      </c>
      <c r="C34" s="101">
        <f>B34*JAN!$I$8</f>
        <v>0</v>
      </c>
      <c r="D34" s="106">
        <f t="shared" si="0"/>
        <v>0</v>
      </c>
      <c r="E34" s="108">
        <f>D34*15</f>
        <v>0</v>
      </c>
      <c r="F34" s="99">
        <f t="shared" ref="F34:F44" si="1">C34+E34</f>
        <v>0</v>
      </c>
      <c r="G34" s="67"/>
      <c r="L34" s="111">
        <f>FEB!K41</f>
        <v>0</v>
      </c>
    </row>
    <row r="35" spans="1:12" x14ac:dyDescent="0.3">
      <c r="A35" s="14" t="s">
        <v>28</v>
      </c>
      <c r="B35" s="92">
        <f>MAA!J40</f>
        <v>0</v>
      </c>
      <c r="C35" s="101">
        <f>B35*JAN!$I$8</f>
        <v>0</v>
      </c>
      <c r="D35" s="106">
        <f t="shared" si="0"/>
        <v>0</v>
      </c>
      <c r="E35" s="108">
        <f t="shared" ref="E35:E43" si="2">D35*15</f>
        <v>0</v>
      </c>
      <c r="F35" s="99">
        <f t="shared" si="1"/>
        <v>0</v>
      </c>
      <c r="G35" s="67"/>
      <c r="L35" s="111">
        <f>MAA!K41</f>
        <v>0</v>
      </c>
    </row>
    <row r="36" spans="1:12" x14ac:dyDescent="0.3">
      <c r="A36" s="14" t="s">
        <v>29</v>
      </c>
      <c r="B36" s="92">
        <f>APR!J40</f>
        <v>0</v>
      </c>
      <c r="C36" s="101">
        <f>B36*JAN!$I$8</f>
        <v>0</v>
      </c>
      <c r="D36" s="106">
        <f t="shared" si="0"/>
        <v>0</v>
      </c>
      <c r="E36" s="108">
        <f t="shared" si="2"/>
        <v>0</v>
      </c>
      <c r="F36" s="99">
        <f t="shared" si="1"/>
        <v>0</v>
      </c>
      <c r="G36" s="67"/>
      <c r="L36" s="111">
        <f>APR!K41</f>
        <v>0</v>
      </c>
    </row>
    <row r="37" spans="1:12" x14ac:dyDescent="0.3">
      <c r="A37" s="14" t="s">
        <v>30</v>
      </c>
      <c r="B37" s="92">
        <f>MEI!J40</f>
        <v>0</v>
      </c>
      <c r="C37" s="101">
        <f>B37*JAN!$I$8</f>
        <v>0</v>
      </c>
      <c r="D37" s="106">
        <f t="shared" si="0"/>
        <v>0</v>
      </c>
      <c r="E37" s="108">
        <f t="shared" si="2"/>
        <v>0</v>
      </c>
      <c r="F37" s="99">
        <f t="shared" si="1"/>
        <v>0</v>
      </c>
      <c r="G37" s="67"/>
      <c r="L37" s="111">
        <f>MEI!K41</f>
        <v>0</v>
      </c>
    </row>
    <row r="38" spans="1:12" x14ac:dyDescent="0.3">
      <c r="A38" s="14" t="s">
        <v>31</v>
      </c>
      <c r="B38" s="92">
        <f>JUN!J40</f>
        <v>0</v>
      </c>
      <c r="C38" s="101">
        <f>B38*JAN!$I$8</f>
        <v>0</v>
      </c>
      <c r="D38" s="106">
        <f t="shared" si="0"/>
        <v>0</v>
      </c>
      <c r="E38" s="108">
        <f t="shared" si="2"/>
        <v>0</v>
      </c>
      <c r="F38" s="99">
        <f t="shared" si="1"/>
        <v>0</v>
      </c>
      <c r="G38" s="67"/>
      <c r="L38" s="111">
        <f>JUN!K41</f>
        <v>0</v>
      </c>
    </row>
    <row r="39" spans="1:12" x14ac:dyDescent="0.3">
      <c r="A39" s="14" t="s">
        <v>32</v>
      </c>
      <c r="B39" s="92">
        <f>JUL!J40</f>
        <v>0</v>
      </c>
      <c r="C39" s="102">
        <f>B39*$D$22</f>
        <v>0</v>
      </c>
      <c r="D39" s="106">
        <f t="shared" si="0"/>
        <v>0</v>
      </c>
      <c r="E39" s="108">
        <f t="shared" si="2"/>
        <v>0</v>
      </c>
      <c r="F39" s="99">
        <f t="shared" si="1"/>
        <v>0</v>
      </c>
      <c r="G39" s="67"/>
      <c r="L39" s="111">
        <f>JUL!K41</f>
        <v>0</v>
      </c>
    </row>
    <row r="40" spans="1:12" x14ac:dyDescent="0.3">
      <c r="A40" s="14" t="s">
        <v>33</v>
      </c>
      <c r="B40" s="92">
        <f>AUG!J40</f>
        <v>0</v>
      </c>
      <c r="C40" s="102">
        <f t="shared" ref="C40:C44" si="3">B40*$D$22</f>
        <v>0</v>
      </c>
      <c r="D40" s="106">
        <f t="shared" si="0"/>
        <v>0</v>
      </c>
      <c r="E40" s="108">
        <f t="shared" si="2"/>
        <v>0</v>
      </c>
      <c r="F40" s="99">
        <f t="shared" si="1"/>
        <v>0</v>
      </c>
      <c r="G40" s="67"/>
      <c r="L40" s="111">
        <f>AUG!K41</f>
        <v>0</v>
      </c>
    </row>
    <row r="41" spans="1:12" x14ac:dyDescent="0.3">
      <c r="A41" s="14" t="s">
        <v>34</v>
      </c>
      <c r="B41" s="92">
        <f>SEP!J40</f>
        <v>0</v>
      </c>
      <c r="C41" s="102">
        <f t="shared" si="3"/>
        <v>0</v>
      </c>
      <c r="D41" s="106">
        <f t="shared" si="0"/>
        <v>0</v>
      </c>
      <c r="E41" s="108">
        <f t="shared" si="2"/>
        <v>0</v>
      </c>
      <c r="F41" s="99">
        <f t="shared" si="1"/>
        <v>0</v>
      </c>
      <c r="G41" s="67"/>
      <c r="L41" s="111">
        <f>SEP!K41</f>
        <v>0</v>
      </c>
    </row>
    <row r="42" spans="1:12" x14ac:dyDescent="0.3">
      <c r="A42" s="14" t="s">
        <v>35</v>
      </c>
      <c r="B42" s="92">
        <f>OKT!J40</f>
        <v>0</v>
      </c>
      <c r="C42" s="102">
        <f t="shared" si="3"/>
        <v>0</v>
      </c>
      <c r="D42" s="106">
        <f t="shared" si="0"/>
        <v>0</v>
      </c>
      <c r="E42" s="108">
        <f t="shared" si="2"/>
        <v>0</v>
      </c>
      <c r="F42" s="99">
        <f t="shared" si="1"/>
        <v>0</v>
      </c>
      <c r="G42" s="67"/>
      <c r="L42" s="111">
        <f>OKT!K41</f>
        <v>0</v>
      </c>
    </row>
    <row r="43" spans="1:12" x14ac:dyDescent="0.3">
      <c r="A43" s="14" t="s">
        <v>36</v>
      </c>
      <c r="B43" s="92">
        <f>NOV!J40</f>
        <v>0</v>
      </c>
      <c r="C43" s="102">
        <f t="shared" si="3"/>
        <v>0</v>
      </c>
      <c r="D43" s="106">
        <f t="shared" si="0"/>
        <v>0</v>
      </c>
      <c r="E43" s="108">
        <f t="shared" si="2"/>
        <v>0</v>
      </c>
      <c r="F43" s="99">
        <f t="shared" si="1"/>
        <v>0</v>
      </c>
      <c r="G43" s="67"/>
      <c r="L43" s="111">
        <f>NOV!K41</f>
        <v>0</v>
      </c>
    </row>
    <row r="44" spans="1:12" ht="15" thickBot="1" x14ac:dyDescent="0.35">
      <c r="A44" s="15" t="s">
        <v>37</v>
      </c>
      <c r="B44" s="94">
        <f>DEC!J40</f>
        <v>0</v>
      </c>
      <c r="C44" s="102">
        <f t="shared" si="3"/>
        <v>0</v>
      </c>
      <c r="D44" s="106">
        <f t="shared" si="0"/>
        <v>0</v>
      </c>
      <c r="E44" s="109">
        <f>D44*15</f>
        <v>0</v>
      </c>
      <c r="F44" s="100">
        <f t="shared" si="1"/>
        <v>0</v>
      </c>
      <c r="G44" s="68"/>
      <c r="L44" s="111">
        <f>DEC!K41</f>
        <v>0</v>
      </c>
    </row>
    <row r="45" spans="1:12" ht="15" thickBot="1" x14ac:dyDescent="0.35">
      <c r="A45" s="16" t="s">
        <v>38</v>
      </c>
      <c r="B45" s="95">
        <f>SUM(B33:B44)</f>
        <v>0</v>
      </c>
      <c r="C45" s="104">
        <f>SUM(C33:C44)</f>
        <v>0</v>
      </c>
      <c r="D45" s="114">
        <f>SUM(D33:D44)</f>
        <v>0</v>
      </c>
      <c r="E45" s="105">
        <f>SUM(E33:E44)</f>
        <v>0</v>
      </c>
      <c r="F45" s="97">
        <f t="shared" ref="F45" si="4">SUM(F33:F44)</f>
        <v>0</v>
      </c>
      <c r="G45" s="96">
        <f>SUM(G33:G44)</f>
        <v>0</v>
      </c>
      <c r="L45" s="111">
        <f>SUM(L33:L44)</f>
        <v>0</v>
      </c>
    </row>
    <row r="46" spans="1:12" ht="10.199999999999999" customHeight="1" x14ac:dyDescent="0.3">
      <c r="B46" s="57"/>
      <c r="C46" s="57"/>
      <c r="D46" s="112" t="s">
        <v>74</v>
      </c>
    </row>
    <row r="47" spans="1:12" ht="10.199999999999999" customHeight="1" x14ac:dyDescent="0.3">
      <c r="D47" s="112" t="s">
        <v>75</v>
      </c>
    </row>
    <row r="48" spans="1:12" ht="10.199999999999999" customHeight="1" x14ac:dyDescent="0.3">
      <c r="D48" s="113" t="s">
        <v>76</v>
      </c>
    </row>
    <row r="49" spans="4:5" ht="15" thickBot="1" x14ac:dyDescent="0.35"/>
    <row r="50" spans="4:5" ht="18.600000000000001" thickBot="1" x14ac:dyDescent="0.35">
      <c r="D50" s="119" t="s">
        <v>82</v>
      </c>
      <c r="E50" s="120"/>
    </row>
    <row r="51" spans="4:5" x14ac:dyDescent="0.3">
      <c r="D51" s="115" t="s">
        <v>77</v>
      </c>
      <c r="E51" s="116">
        <f>D33+D34+D35</f>
        <v>0</v>
      </c>
    </row>
    <row r="52" spans="4:5" x14ac:dyDescent="0.3">
      <c r="D52" s="115" t="s">
        <v>78</v>
      </c>
      <c r="E52" s="116">
        <f>D36+D37+D38</f>
        <v>0</v>
      </c>
    </row>
    <row r="53" spans="4:5" x14ac:dyDescent="0.3">
      <c r="D53" s="115" t="s">
        <v>79</v>
      </c>
      <c r="E53" s="116">
        <f>D39+D40+D41</f>
        <v>0</v>
      </c>
    </row>
    <row r="54" spans="4:5" ht="15" thickBot="1" x14ac:dyDescent="0.35">
      <c r="D54" s="115" t="s">
        <v>80</v>
      </c>
      <c r="E54" s="116">
        <f>D42+D43+D44</f>
        <v>0</v>
      </c>
    </row>
    <row r="55" spans="4:5" ht="15" thickBot="1" x14ac:dyDescent="0.35">
      <c r="D55" s="93" t="s">
        <v>81</v>
      </c>
      <c r="E55" s="117">
        <f>SUM(E51:E54)</f>
        <v>0</v>
      </c>
    </row>
  </sheetData>
  <sheetProtection algorithmName="SHA-512" hashValue="ejPytmo/PtUIgA9m2ftMm+HKVOllO+EEySkfWc2iUeyF7S6j16bzoOzUPYB3KXjbkuqJX/lmewl/MRLwWT0xZA==" saltValue="n3lH6EB5Du42iE6arxL4bA==" spinCount="100000" sheet="1" objects="1" scenarios="1"/>
  <protectedRanges>
    <protectedRange sqref="D24:D25 D10:D19" name="Gegevens"/>
  </protectedRanges>
  <mergeCells count="9">
    <mergeCell ref="D50:E50"/>
    <mergeCell ref="C28:D28"/>
    <mergeCell ref="B1:E1"/>
    <mergeCell ref="B2:E2"/>
    <mergeCell ref="B26:E26"/>
    <mergeCell ref="B27:E27"/>
    <mergeCell ref="A25:G25"/>
    <mergeCell ref="A6:G6"/>
    <mergeCell ref="A7:G7"/>
  </mergeCells>
  <conditionalFormatting sqref="E51:E54">
    <cfRule type="colorScale" priority="2">
      <colorScale>
        <cfvo type="num" val="0"/>
        <cfvo type="num" val="140"/>
        <cfvo type="num" val="150"/>
        <color theme="9"/>
        <color rgb="FFFFC000"/>
        <color rgb="FFFF0000"/>
      </colorScale>
    </cfRule>
  </conditionalFormatting>
  <conditionalFormatting sqref="E55">
    <cfRule type="colorScale" priority="1">
      <colorScale>
        <cfvo type="num" val="0"/>
        <cfvo type="num" val="425"/>
        <cfvo type="num" val="450"/>
        <color theme="9"/>
        <color rgb="FFFFC000"/>
        <color rgb="FFFF0000"/>
      </colorScale>
    </cfRule>
  </conditionalFormatting>
  <pageMargins left="0.7" right="0.7" top="0.75" bottom="0.75" header="0.3" footer="0.3"/>
  <pageSetup paperSize="9" scale="72" orientation="portrait" horizontalDpi="4294967295" verticalDpi="4294967295" r:id="rId1"/>
  <headerFooter>
    <oddHeader xml:space="preserve">&amp;R
</oddHeader>
    <oddFooter xml:space="preserve">&amp;LVlaamse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FB3A6A5-DECF-4F06-BE12-B61D5B7B0FD6}">
          <x14:formula1>
            <xm:f>Lijsten!$B$1:$B$5</xm:f>
          </x14:formula1>
          <xm:sqref>D19 D21 D23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BB997-870E-40F1-85F8-D8D125D40AE9}">
  <dimension ref="A1:K42"/>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6640625" customWidth="1"/>
    <col min="4" max="4" width="31.44140625" customWidth="1"/>
    <col min="5" max="5" width="22.33203125" customWidth="1"/>
    <col min="6" max="6" width="13.6640625" customWidth="1"/>
    <col min="7" max="8" width="16.6640625" customWidth="1"/>
    <col min="9" max="11" width="12.21875" customWidth="1"/>
  </cols>
  <sheetData>
    <row r="1" spans="1:11" ht="15" thickBot="1" x14ac:dyDescent="0.35">
      <c r="A1" s="133" t="s">
        <v>0</v>
      </c>
      <c r="B1" s="134"/>
      <c r="C1" s="34"/>
      <c r="D1" s="34"/>
      <c r="E1" s="34"/>
      <c r="F1" s="34"/>
      <c r="G1" s="34"/>
      <c r="H1" s="34"/>
      <c r="I1" s="19"/>
      <c r="J1" s="19"/>
      <c r="K1" s="20"/>
    </row>
    <row r="2" spans="1:11" ht="23.4" x14ac:dyDescent="0.45">
      <c r="A2" s="29"/>
      <c r="B2" s="135" t="str">
        <f>CONCATENATE('Personalia en overzicht'!D10," ",'Personalia en overzicht'!D11)</f>
        <v>naam voornaam</v>
      </c>
      <c r="C2" s="136"/>
      <c r="D2" s="6"/>
      <c r="E2" s="31" t="s">
        <v>39</v>
      </c>
      <c r="F2" s="129" t="str">
        <f>CONCATENATE(B2,C2,F4,H3)</f>
        <v>naam voornaam202309</v>
      </c>
      <c r="G2" s="130"/>
      <c r="H2" s="38"/>
      <c r="I2" s="6"/>
      <c r="J2" s="6"/>
      <c r="K2" s="35"/>
    </row>
    <row r="3" spans="1:11" x14ac:dyDescent="0.3">
      <c r="A3" s="1"/>
      <c r="B3" s="137" t="str">
        <f>'Personalia en overzicht'!D12</f>
        <v>Straat + nummer</v>
      </c>
      <c r="C3" s="138"/>
      <c r="D3" s="7"/>
      <c r="E3" s="32" t="s">
        <v>40</v>
      </c>
      <c r="F3" s="131" t="s">
        <v>34</v>
      </c>
      <c r="G3" s="132"/>
      <c r="H3" s="36" t="s">
        <v>62</v>
      </c>
      <c r="K3" s="2"/>
    </row>
    <row r="4" spans="1:11" x14ac:dyDescent="0.3">
      <c r="A4" s="1"/>
      <c r="B4" s="137" t="str">
        <f>CONCATENATE('Personalia en overzicht'!D13,'Personalia en overzicht'!D14)</f>
        <v>postcodegemeente</v>
      </c>
      <c r="C4" s="138"/>
      <c r="D4" s="7"/>
      <c r="E4" s="32" t="s">
        <v>2</v>
      </c>
      <c r="F4" s="131">
        <f>'Personalia en overzicht'!D3</f>
        <v>2023</v>
      </c>
      <c r="G4" s="132"/>
      <c r="H4" s="39"/>
      <c r="K4" s="2"/>
    </row>
    <row r="5" spans="1:11" ht="15" thickBot="1" x14ac:dyDescent="0.35">
      <c r="A5" s="1"/>
      <c r="B5" s="127" t="str">
        <f>'Personalia en overzicht'!D16</f>
        <v>BEXX XXXX XXXX XXXX</v>
      </c>
      <c r="C5" s="128"/>
      <c r="D5" s="7"/>
      <c r="E5" s="33" t="s">
        <v>42</v>
      </c>
      <c r="F5" s="54" t="str">
        <f>'Personalia en overzicht'!D18</f>
        <v>Verenigingswerk</v>
      </c>
      <c r="G5" s="52"/>
      <c r="H5" s="7"/>
      <c r="K5" s="2"/>
    </row>
    <row r="6" spans="1:11" ht="15" thickBot="1" x14ac:dyDescent="0.35">
      <c r="A6" s="3"/>
      <c r="B6" s="4"/>
      <c r="C6" s="4"/>
      <c r="D6" s="4"/>
      <c r="E6" s="4"/>
      <c r="F6" s="4"/>
      <c r="G6" s="4"/>
      <c r="H6" s="4"/>
      <c r="I6" s="4"/>
      <c r="J6" s="4"/>
      <c r="K6" s="5"/>
    </row>
    <row r="7" spans="1:11" ht="62.4" customHeight="1" x14ac:dyDescent="0.3">
      <c r="A7" s="42" t="s">
        <v>43</v>
      </c>
      <c r="B7" s="43" t="s">
        <v>44</v>
      </c>
      <c r="C7" s="44" t="s">
        <v>45</v>
      </c>
      <c r="D7" s="44" t="s">
        <v>46</v>
      </c>
      <c r="E7" s="43" t="s">
        <v>47</v>
      </c>
      <c r="F7" s="44" t="s">
        <v>48</v>
      </c>
      <c r="G7" s="44" t="s">
        <v>49</v>
      </c>
      <c r="H7" s="44" t="s">
        <v>50</v>
      </c>
      <c r="I7" s="44" t="s">
        <v>51</v>
      </c>
      <c r="J7" s="44" t="s">
        <v>52</v>
      </c>
      <c r="K7" s="45" t="s">
        <v>53</v>
      </c>
    </row>
    <row r="8" spans="1:11" x14ac:dyDescent="0.3">
      <c r="A8" s="69"/>
      <c r="B8" s="70" t="s">
        <v>18</v>
      </c>
      <c r="C8" s="71"/>
      <c r="D8" s="71"/>
      <c r="E8" s="70"/>
      <c r="F8" s="72">
        <v>0</v>
      </c>
      <c r="G8" s="73"/>
      <c r="H8" s="73"/>
      <c r="I8" s="118">
        <v>0.41699999999999998</v>
      </c>
      <c r="J8" s="79">
        <f>(G8+H8)</f>
        <v>0</v>
      </c>
      <c r="K8" s="80">
        <f>F8/15</f>
        <v>0</v>
      </c>
    </row>
    <row r="9" spans="1:11" x14ac:dyDescent="0.3">
      <c r="A9" s="69"/>
      <c r="B9" s="70" t="s">
        <v>18</v>
      </c>
      <c r="C9" s="71"/>
      <c r="D9" s="71"/>
      <c r="E9" s="70"/>
      <c r="F9" s="72">
        <v>0</v>
      </c>
      <c r="G9" s="73"/>
      <c r="H9" s="73"/>
      <c r="I9" s="118">
        <v>0.41699999999999998</v>
      </c>
      <c r="J9" s="79">
        <f t="shared" ref="J9:J39" si="0">(G9+H9)</f>
        <v>0</v>
      </c>
      <c r="K9" s="80">
        <f t="shared" ref="K9:K39" si="1">F9/15</f>
        <v>0</v>
      </c>
    </row>
    <row r="10" spans="1:11" x14ac:dyDescent="0.3">
      <c r="A10" s="69"/>
      <c r="B10" s="70" t="s">
        <v>18</v>
      </c>
      <c r="C10" s="70"/>
      <c r="D10" s="71"/>
      <c r="E10" s="70"/>
      <c r="F10" s="72">
        <v>0</v>
      </c>
      <c r="G10" s="73"/>
      <c r="H10" s="73"/>
      <c r="I10" s="118">
        <v>0.41699999999999998</v>
      </c>
      <c r="J10" s="79">
        <f t="shared" si="0"/>
        <v>0</v>
      </c>
      <c r="K10" s="80">
        <f t="shared" si="1"/>
        <v>0</v>
      </c>
    </row>
    <row r="11" spans="1:11" x14ac:dyDescent="0.3">
      <c r="A11" s="69"/>
      <c r="B11" s="70" t="s">
        <v>18</v>
      </c>
      <c r="C11" s="71"/>
      <c r="D11" s="71"/>
      <c r="E11" s="70"/>
      <c r="F11" s="72">
        <v>0</v>
      </c>
      <c r="G11" s="73"/>
      <c r="H11" s="73"/>
      <c r="I11" s="118">
        <v>0.41699999999999998</v>
      </c>
      <c r="J11" s="79">
        <f t="shared" si="0"/>
        <v>0</v>
      </c>
      <c r="K11" s="80">
        <f t="shared" si="1"/>
        <v>0</v>
      </c>
    </row>
    <row r="12" spans="1:11" x14ac:dyDescent="0.3">
      <c r="A12" s="69"/>
      <c r="B12" s="70" t="s">
        <v>18</v>
      </c>
      <c r="C12" s="74"/>
      <c r="D12" s="71"/>
      <c r="E12" s="70"/>
      <c r="F12" s="72">
        <v>0</v>
      </c>
      <c r="G12" s="73"/>
      <c r="H12" s="73"/>
      <c r="I12" s="118">
        <v>0.41699999999999998</v>
      </c>
      <c r="J12" s="79">
        <f t="shared" si="0"/>
        <v>0</v>
      </c>
      <c r="K12" s="80">
        <f t="shared" si="1"/>
        <v>0</v>
      </c>
    </row>
    <row r="13" spans="1:11" x14ac:dyDescent="0.3">
      <c r="A13" s="69"/>
      <c r="B13" s="70" t="s">
        <v>18</v>
      </c>
      <c r="C13" s="74"/>
      <c r="D13" s="71"/>
      <c r="E13" s="70"/>
      <c r="F13" s="72">
        <v>0</v>
      </c>
      <c r="G13" s="73"/>
      <c r="H13" s="73"/>
      <c r="I13" s="118">
        <v>0.41699999999999998</v>
      </c>
      <c r="J13" s="79">
        <f t="shared" si="0"/>
        <v>0</v>
      </c>
      <c r="K13" s="80">
        <f t="shared" si="1"/>
        <v>0</v>
      </c>
    </row>
    <row r="14" spans="1:11" x14ac:dyDescent="0.3">
      <c r="A14" s="69"/>
      <c r="B14" s="70" t="s">
        <v>18</v>
      </c>
      <c r="C14" s="74"/>
      <c r="D14" s="71"/>
      <c r="E14" s="70"/>
      <c r="F14" s="72">
        <v>0</v>
      </c>
      <c r="G14" s="73"/>
      <c r="H14" s="73"/>
      <c r="I14" s="118">
        <v>0.41699999999999998</v>
      </c>
      <c r="J14" s="79">
        <f t="shared" si="0"/>
        <v>0</v>
      </c>
      <c r="K14" s="80">
        <f t="shared" si="1"/>
        <v>0</v>
      </c>
    </row>
    <row r="15" spans="1:11" x14ac:dyDescent="0.3">
      <c r="A15" s="69"/>
      <c r="B15" s="70" t="s">
        <v>18</v>
      </c>
      <c r="C15" s="71"/>
      <c r="D15" s="71"/>
      <c r="E15" s="70"/>
      <c r="F15" s="72">
        <v>0</v>
      </c>
      <c r="G15" s="73"/>
      <c r="H15" s="73"/>
      <c r="I15" s="118">
        <v>0.41699999999999998</v>
      </c>
      <c r="J15" s="79">
        <f t="shared" si="0"/>
        <v>0</v>
      </c>
      <c r="K15" s="80">
        <f t="shared" si="1"/>
        <v>0</v>
      </c>
    </row>
    <row r="16" spans="1:11" x14ac:dyDescent="0.3">
      <c r="A16" s="69"/>
      <c r="B16" s="70" t="s">
        <v>18</v>
      </c>
      <c r="C16" s="74"/>
      <c r="D16" s="71"/>
      <c r="E16" s="70"/>
      <c r="F16" s="72">
        <v>0</v>
      </c>
      <c r="G16" s="73"/>
      <c r="H16" s="73"/>
      <c r="I16" s="118">
        <v>0.41699999999999998</v>
      </c>
      <c r="J16" s="79">
        <f t="shared" si="0"/>
        <v>0</v>
      </c>
      <c r="K16" s="80">
        <f t="shared" si="1"/>
        <v>0</v>
      </c>
    </row>
    <row r="17" spans="1:11" x14ac:dyDescent="0.3">
      <c r="A17" s="69"/>
      <c r="B17" s="70" t="s">
        <v>18</v>
      </c>
      <c r="C17" s="74"/>
      <c r="D17" s="71"/>
      <c r="E17" s="70"/>
      <c r="F17" s="72">
        <v>0</v>
      </c>
      <c r="G17" s="73"/>
      <c r="H17" s="73"/>
      <c r="I17" s="118">
        <v>0.41699999999999998</v>
      </c>
      <c r="J17" s="79">
        <f t="shared" si="0"/>
        <v>0</v>
      </c>
      <c r="K17" s="80">
        <f t="shared" si="1"/>
        <v>0</v>
      </c>
    </row>
    <row r="18" spans="1:11" x14ac:dyDescent="0.3">
      <c r="A18" s="69"/>
      <c r="B18" s="70" t="s">
        <v>18</v>
      </c>
      <c r="C18" s="74"/>
      <c r="D18" s="71"/>
      <c r="E18" s="70"/>
      <c r="F18" s="72">
        <v>0</v>
      </c>
      <c r="G18" s="73"/>
      <c r="H18" s="73"/>
      <c r="I18" s="118">
        <v>0.41699999999999998</v>
      </c>
      <c r="J18" s="79">
        <f t="shared" si="0"/>
        <v>0</v>
      </c>
      <c r="K18" s="80">
        <f t="shared" si="1"/>
        <v>0</v>
      </c>
    </row>
    <row r="19" spans="1:11" x14ac:dyDescent="0.3">
      <c r="A19" s="69"/>
      <c r="B19" s="70" t="s">
        <v>18</v>
      </c>
      <c r="C19" s="74"/>
      <c r="D19" s="71"/>
      <c r="E19" s="70"/>
      <c r="F19" s="72">
        <v>0</v>
      </c>
      <c r="G19" s="73"/>
      <c r="H19" s="73"/>
      <c r="I19" s="118">
        <v>0.41699999999999998</v>
      </c>
      <c r="J19" s="79">
        <f t="shared" si="0"/>
        <v>0</v>
      </c>
      <c r="K19" s="80">
        <f t="shared" si="1"/>
        <v>0</v>
      </c>
    </row>
    <row r="20" spans="1:11" x14ac:dyDescent="0.3">
      <c r="A20" s="69"/>
      <c r="B20" s="70" t="s">
        <v>18</v>
      </c>
      <c r="C20" s="74"/>
      <c r="D20" s="71"/>
      <c r="E20" s="70"/>
      <c r="F20" s="72">
        <v>0</v>
      </c>
      <c r="G20" s="73"/>
      <c r="H20" s="73"/>
      <c r="I20" s="118">
        <v>0.41699999999999998</v>
      </c>
      <c r="J20" s="79">
        <f t="shared" si="0"/>
        <v>0</v>
      </c>
      <c r="K20" s="80">
        <f t="shared" si="1"/>
        <v>0</v>
      </c>
    </row>
    <row r="21" spans="1:11" x14ac:dyDescent="0.3">
      <c r="A21" s="69"/>
      <c r="B21" s="70" t="s">
        <v>18</v>
      </c>
      <c r="C21" s="74"/>
      <c r="D21" s="71"/>
      <c r="E21" s="70"/>
      <c r="F21" s="72">
        <v>0</v>
      </c>
      <c r="G21" s="73"/>
      <c r="H21" s="73"/>
      <c r="I21" s="118">
        <v>0.41699999999999998</v>
      </c>
      <c r="J21" s="79">
        <f t="shared" si="0"/>
        <v>0</v>
      </c>
      <c r="K21" s="80">
        <f t="shared" si="1"/>
        <v>0</v>
      </c>
    </row>
    <row r="22" spans="1:11" x14ac:dyDescent="0.3">
      <c r="A22" s="69"/>
      <c r="B22" s="70" t="s">
        <v>18</v>
      </c>
      <c r="C22" s="74"/>
      <c r="D22" s="71"/>
      <c r="E22" s="70"/>
      <c r="F22" s="72">
        <v>0</v>
      </c>
      <c r="G22" s="73"/>
      <c r="H22" s="73"/>
      <c r="I22" s="118">
        <v>0.41699999999999998</v>
      </c>
      <c r="J22" s="79">
        <f t="shared" si="0"/>
        <v>0</v>
      </c>
      <c r="K22" s="80">
        <f t="shared" si="1"/>
        <v>0</v>
      </c>
    </row>
    <row r="23" spans="1:11" x14ac:dyDescent="0.3">
      <c r="A23" s="69"/>
      <c r="B23" s="70" t="s">
        <v>18</v>
      </c>
      <c r="C23" s="71"/>
      <c r="D23" s="71"/>
      <c r="E23" s="70"/>
      <c r="F23" s="72">
        <v>0</v>
      </c>
      <c r="G23" s="73"/>
      <c r="H23" s="73"/>
      <c r="I23" s="118">
        <v>0.41699999999999998</v>
      </c>
      <c r="J23" s="79">
        <f t="shared" si="0"/>
        <v>0</v>
      </c>
      <c r="K23" s="80">
        <f t="shared" si="1"/>
        <v>0</v>
      </c>
    </row>
    <row r="24" spans="1:11" x14ac:dyDescent="0.3">
      <c r="A24" s="69"/>
      <c r="B24" s="70" t="s">
        <v>18</v>
      </c>
      <c r="C24" s="74"/>
      <c r="D24" s="71"/>
      <c r="E24" s="70"/>
      <c r="F24" s="72">
        <v>0</v>
      </c>
      <c r="G24" s="73"/>
      <c r="H24" s="73"/>
      <c r="I24" s="118">
        <v>0.41699999999999998</v>
      </c>
      <c r="J24" s="79">
        <f t="shared" si="0"/>
        <v>0</v>
      </c>
      <c r="K24" s="80">
        <f t="shared" si="1"/>
        <v>0</v>
      </c>
    </row>
    <row r="25" spans="1:11" x14ac:dyDescent="0.3">
      <c r="A25" s="69"/>
      <c r="B25" s="70" t="s">
        <v>18</v>
      </c>
      <c r="C25" s="74"/>
      <c r="D25" s="71"/>
      <c r="E25" s="70"/>
      <c r="F25" s="72">
        <v>0</v>
      </c>
      <c r="G25" s="73"/>
      <c r="H25" s="73"/>
      <c r="I25" s="118">
        <v>0.41699999999999998</v>
      </c>
      <c r="J25" s="79">
        <f t="shared" si="0"/>
        <v>0</v>
      </c>
      <c r="K25" s="80">
        <f t="shared" si="1"/>
        <v>0</v>
      </c>
    </row>
    <row r="26" spans="1:11" x14ac:dyDescent="0.3">
      <c r="A26" s="69"/>
      <c r="B26" s="70" t="s">
        <v>18</v>
      </c>
      <c r="C26" s="74"/>
      <c r="D26" s="71"/>
      <c r="E26" s="70"/>
      <c r="F26" s="72">
        <v>0</v>
      </c>
      <c r="G26" s="73"/>
      <c r="H26" s="73"/>
      <c r="I26" s="118">
        <v>0.41699999999999998</v>
      </c>
      <c r="J26" s="79">
        <f t="shared" si="0"/>
        <v>0</v>
      </c>
      <c r="K26" s="80">
        <f t="shared" si="1"/>
        <v>0</v>
      </c>
    </row>
    <row r="27" spans="1:11" x14ac:dyDescent="0.3">
      <c r="A27" s="69"/>
      <c r="B27" s="70" t="s">
        <v>18</v>
      </c>
      <c r="C27" s="71"/>
      <c r="D27" s="71"/>
      <c r="E27" s="70"/>
      <c r="F27" s="72">
        <v>0</v>
      </c>
      <c r="G27" s="73"/>
      <c r="H27" s="73"/>
      <c r="I27" s="118">
        <v>0.41699999999999998</v>
      </c>
      <c r="J27" s="79">
        <f t="shared" si="0"/>
        <v>0</v>
      </c>
      <c r="K27" s="80">
        <f t="shared" si="1"/>
        <v>0</v>
      </c>
    </row>
    <row r="28" spans="1:11" x14ac:dyDescent="0.3">
      <c r="A28" s="69"/>
      <c r="B28" s="70" t="s">
        <v>18</v>
      </c>
      <c r="C28" s="74"/>
      <c r="D28" s="71"/>
      <c r="E28" s="70"/>
      <c r="F28" s="72">
        <v>0</v>
      </c>
      <c r="G28" s="73"/>
      <c r="H28" s="73"/>
      <c r="I28" s="118">
        <v>0.41699999999999998</v>
      </c>
      <c r="J28" s="79">
        <f t="shared" si="0"/>
        <v>0</v>
      </c>
      <c r="K28" s="80">
        <f t="shared" si="1"/>
        <v>0</v>
      </c>
    </row>
    <row r="29" spans="1:11" x14ac:dyDescent="0.3">
      <c r="A29" s="69"/>
      <c r="B29" s="70" t="s">
        <v>18</v>
      </c>
      <c r="C29" s="74"/>
      <c r="D29" s="71"/>
      <c r="E29" s="70"/>
      <c r="F29" s="72">
        <v>0</v>
      </c>
      <c r="G29" s="73"/>
      <c r="H29" s="73"/>
      <c r="I29" s="118">
        <v>0.41699999999999998</v>
      </c>
      <c r="J29" s="79">
        <f t="shared" si="0"/>
        <v>0</v>
      </c>
      <c r="K29" s="80">
        <f t="shared" si="1"/>
        <v>0</v>
      </c>
    </row>
    <row r="30" spans="1:11" x14ac:dyDescent="0.3">
      <c r="A30" s="69"/>
      <c r="B30" s="70" t="s">
        <v>18</v>
      </c>
      <c r="C30" s="74"/>
      <c r="D30" s="71"/>
      <c r="E30" s="70"/>
      <c r="F30" s="72">
        <v>0</v>
      </c>
      <c r="G30" s="73"/>
      <c r="H30" s="73"/>
      <c r="I30" s="118">
        <v>0.41699999999999998</v>
      </c>
      <c r="J30" s="79">
        <f t="shared" si="0"/>
        <v>0</v>
      </c>
      <c r="K30" s="80">
        <f t="shared" si="1"/>
        <v>0</v>
      </c>
    </row>
    <row r="31" spans="1:11" x14ac:dyDescent="0.3">
      <c r="A31" s="69"/>
      <c r="B31" s="70" t="s">
        <v>18</v>
      </c>
      <c r="C31" s="74"/>
      <c r="D31" s="71"/>
      <c r="E31" s="70"/>
      <c r="F31" s="72">
        <v>0</v>
      </c>
      <c r="G31" s="73"/>
      <c r="H31" s="73"/>
      <c r="I31" s="118">
        <v>0.41699999999999998</v>
      </c>
      <c r="J31" s="79">
        <f t="shared" si="0"/>
        <v>0</v>
      </c>
      <c r="K31" s="80">
        <f t="shared" si="1"/>
        <v>0</v>
      </c>
    </row>
    <row r="32" spans="1:11" x14ac:dyDescent="0.3">
      <c r="A32" s="69"/>
      <c r="B32" s="70" t="s">
        <v>18</v>
      </c>
      <c r="C32" s="74"/>
      <c r="D32" s="71"/>
      <c r="E32" s="70"/>
      <c r="F32" s="72">
        <v>0</v>
      </c>
      <c r="G32" s="73"/>
      <c r="H32" s="73"/>
      <c r="I32" s="118">
        <v>0.41699999999999998</v>
      </c>
      <c r="J32" s="79">
        <f t="shared" si="0"/>
        <v>0</v>
      </c>
      <c r="K32" s="80">
        <f t="shared" si="1"/>
        <v>0</v>
      </c>
    </row>
    <row r="33" spans="1:11" x14ac:dyDescent="0.3">
      <c r="A33" s="69"/>
      <c r="B33" s="70" t="s">
        <v>18</v>
      </c>
      <c r="C33" s="74"/>
      <c r="D33" s="71"/>
      <c r="E33" s="70"/>
      <c r="F33" s="72">
        <v>0</v>
      </c>
      <c r="G33" s="73"/>
      <c r="H33" s="73"/>
      <c r="I33" s="118">
        <v>0.41699999999999998</v>
      </c>
      <c r="J33" s="79">
        <f t="shared" si="0"/>
        <v>0</v>
      </c>
      <c r="K33" s="80">
        <f t="shared" si="1"/>
        <v>0</v>
      </c>
    </row>
    <row r="34" spans="1:11" x14ac:dyDescent="0.3">
      <c r="A34" s="69"/>
      <c r="B34" s="70" t="s">
        <v>18</v>
      </c>
      <c r="C34" s="74"/>
      <c r="D34" s="71"/>
      <c r="E34" s="70"/>
      <c r="F34" s="72">
        <v>0</v>
      </c>
      <c r="G34" s="73"/>
      <c r="H34" s="73"/>
      <c r="I34" s="118">
        <v>0.41699999999999998</v>
      </c>
      <c r="J34" s="79">
        <f t="shared" si="0"/>
        <v>0</v>
      </c>
      <c r="K34" s="80">
        <f t="shared" si="1"/>
        <v>0</v>
      </c>
    </row>
    <row r="35" spans="1:11" x14ac:dyDescent="0.3">
      <c r="A35" s="76"/>
      <c r="B35" s="70" t="s">
        <v>18</v>
      </c>
      <c r="C35" s="74"/>
      <c r="D35" s="71"/>
      <c r="E35" s="70"/>
      <c r="F35" s="72">
        <v>0</v>
      </c>
      <c r="G35" s="73"/>
      <c r="H35" s="73"/>
      <c r="I35" s="118">
        <v>0.41699999999999998</v>
      </c>
      <c r="J35" s="79">
        <f t="shared" si="0"/>
        <v>0</v>
      </c>
      <c r="K35" s="80">
        <f t="shared" si="1"/>
        <v>0</v>
      </c>
    </row>
    <row r="36" spans="1:11" x14ac:dyDescent="0.3">
      <c r="A36" s="76"/>
      <c r="B36" s="70" t="s">
        <v>18</v>
      </c>
      <c r="C36" s="74"/>
      <c r="D36" s="71"/>
      <c r="E36" s="70"/>
      <c r="F36" s="72">
        <v>0</v>
      </c>
      <c r="G36" s="73"/>
      <c r="H36" s="73"/>
      <c r="I36" s="118">
        <v>0.41699999999999998</v>
      </c>
      <c r="J36" s="79">
        <f t="shared" si="0"/>
        <v>0</v>
      </c>
      <c r="K36" s="80">
        <f t="shared" si="1"/>
        <v>0</v>
      </c>
    </row>
    <row r="37" spans="1:11" x14ac:dyDescent="0.3">
      <c r="A37" s="76"/>
      <c r="B37" s="70" t="s">
        <v>18</v>
      </c>
      <c r="C37" s="74"/>
      <c r="D37" s="71"/>
      <c r="E37" s="70"/>
      <c r="F37" s="72">
        <v>0</v>
      </c>
      <c r="G37" s="73"/>
      <c r="H37" s="73"/>
      <c r="I37" s="118">
        <v>0.41699999999999998</v>
      </c>
      <c r="J37" s="79">
        <f t="shared" si="0"/>
        <v>0</v>
      </c>
      <c r="K37" s="80">
        <f t="shared" si="1"/>
        <v>0</v>
      </c>
    </row>
    <row r="38" spans="1:11" x14ac:dyDescent="0.3">
      <c r="A38" s="76"/>
      <c r="B38" s="70" t="s">
        <v>18</v>
      </c>
      <c r="C38" s="75"/>
      <c r="D38" s="75"/>
      <c r="E38" s="70"/>
      <c r="F38" s="72">
        <v>0</v>
      </c>
      <c r="G38" s="73"/>
      <c r="H38" s="73"/>
      <c r="I38" s="118">
        <v>0.41699999999999998</v>
      </c>
      <c r="J38" s="79">
        <f t="shared" si="0"/>
        <v>0</v>
      </c>
      <c r="K38" s="80">
        <f t="shared" si="1"/>
        <v>0</v>
      </c>
    </row>
    <row r="39" spans="1:11" x14ac:dyDescent="0.3">
      <c r="A39" s="76"/>
      <c r="B39" s="70" t="s">
        <v>18</v>
      </c>
      <c r="C39" s="77"/>
      <c r="D39" s="78"/>
      <c r="E39" s="78"/>
      <c r="F39" s="72">
        <v>0</v>
      </c>
      <c r="G39" s="73"/>
      <c r="H39" s="73"/>
      <c r="I39" s="118">
        <v>0.41699999999999998</v>
      </c>
      <c r="J39" s="79">
        <f t="shared" si="0"/>
        <v>0</v>
      </c>
      <c r="K39" s="80">
        <f t="shared" si="1"/>
        <v>0</v>
      </c>
    </row>
    <row r="40" spans="1:11" ht="15" thickBot="1" x14ac:dyDescent="0.35">
      <c r="A40" s="47"/>
      <c r="B40" s="48"/>
      <c r="C40" s="49"/>
      <c r="D40" s="50"/>
      <c r="E40" s="50"/>
      <c r="F40" s="46">
        <f>SUM(F8:F39)</f>
        <v>0</v>
      </c>
      <c r="G40" s="51"/>
      <c r="H40" s="51"/>
      <c r="I40" s="85" t="s">
        <v>54</v>
      </c>
      <c r="J40" s="86">
        <f>SUM(J8:J39)</f>
        <v>0</v>
      </c>
      <c r="K40" s="81"/>
    </row>
    <row r="41" spans="1:11" s="6" customFormat="1" ht="21.6" thickBot="1" x14ac:dyDescent="0.45">
      <c r="A41" s="21"/>
      <c r="B41" s="22"/>
      <c r="C41" s="23"/>
      <c r="D41" s="24"/>
      <c r="E41" s="24"/>
      <c r="F41" s="25" t="s">
        <v>38</v>
      </c>
      <c r="G41" s="26">
        <f>SUM(G8:G39)</f>
        <v>0</v>
      </c>
      <c r="H41" s="26">
        <f>SUM(H8:H39)</f>
        <v>0</v>
      </c>
      <c r="I41" s="25"/>
      <c r="J41" s="25"/>
      <c r="K41" s="82">
        <f>SUM(K8:K39)</f>
        <v>0</v>
      </c>
    </row>
    <row r="42" spans="1:11" x14ac:dyDescent="0.3">
      <c r="C42" s="8"/>
      <c r="D42" s="9"/>
      <c r="E42" s="9"/>
      <c r="F42" s="9"/>
      <c r="G42" s="7"/>
      <c r="H42" s="7"/>
    </row>
  </sheetData>
  <sheetProtection algorithmName="SHA-512" hashValue="D3oKIWpJXjqILG5MlEM+BVxhZHO/JgQgzI3Qg/HW58bDrCn1hLYplTwTgWKhNlufYxJBgQzYmCZs2iUqsyB/KA==" saltValue="l6BOaZ9nZTqpa5QJa9c7uw==" spinCount="100000" sheet="1" objects="1" scenarios="1"/>
  <protectedRanges>
    <protectedRange sqref="C39:F39 A35:B39 C35:D38 A42:H42 A11:C34 G11:H39" name="Gegevens_1_1"/>
    <protectedRange algorithmName="SHA-512" hashValue="c81rgZlOdrtOaq+b/glXjK3rCt9f1VwbSF5Ow9mQBjLufzEX/SSMPR/KLDbBd0xkqCdIS/Cl+XKRBElLPl8j4Q==" saltValue="glwVRzml0nc+paR6UQi0pw==" spinCount="100000" sqref="I42:J42" name="Totalen_1"/>
    <protectedRange sqref="G8:H10 A8:D10" name="Gegevens_1"/>
    <protectedRange sqref="D11:D34" name="Gegevens_1_2"/>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 sqref="A7:H7" name="Gegevens_3"/>
    <protectedRange algorithmName="SHA-512" hashValue="xI2049zbCJKfu0GETLE+WWfaMLsBW2vj5OM2gfykE5ArHtGZzNNwvYhXICT9dXMNY495CaVpqHxD33ysI7J2Hg==" saltValue="qDhSGNSmhPxN24xf38BYJQ==" spinCount="100000" sqref="A7:K7" name="Titels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F558A12-73E8-4B35-9D98-3139F249AE0E}">
          <x14:formula1>
            <xm:f>Lijsten!$B$1:$B$5</xm:f>
          </x14:formula1>
          <xm:sqref>B8:B40</xm:sqref>
        </x14:dataValidation>
        <x14:dataValidation type="list" allowBlank="1" showInputMessage="1" showErrorMessage="1" xr:uid="{B60AD0F6-7FC0-4BF9-94E5-099D9986759C}">
          <x14:formula1>
            <xm:f>Lijsten!$D$1:$D$4</xm:f>
          </x14:formula1>
          <xm:sqref>I8:J39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FADF-1E4F-45A8-888E-2C5A2812AFE9}">
  <dimension ref="A1:K42"/>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6640625" customWidth="1"/>
    <col min="4" max="4" width="31.44140625" customWidth="1"/>
    <col min="5" max="5" width="22.33203125" customWidth="1"/>
    <col min="6" max="6" width="13.6640625" customWidth="1"/>
    <col min="7" max="8" width="16.6640625" customWidth="1"/>
    <col min="9" max="11" width="12.21875" customWidth="1"/>
  </cols>
  <sheetData>
    <row r="1" spans="1:11" ht="15" thickBot="1" x14ac:dyDescent="0.35">
      <c r="A1" s="133" t="s">
        <v>0</v>
      </c>
      <c r="B1" s="134"/>
      <c r="C1" s="34"/>
      <c r="D1" s="34"/>
      <c r="E1" s="34"/>
      <c r="F1" s="34"/>
      <c r="G1" s="34"/>
      <c r="H1" s="34"/>
      <c r="I1" s="19"/>
      <c r="J1" s="19"/>
      <c r="K1" s="20"/>
    </row>
    <row r="2" spans="1:11" ht="23.4" x14ac:dyDescent="0.45">
      <c r="A2" s="29"/>
      <c r="B2" s="135" t="str">
        <f>CONCATENATE('Personalia en overzicht'!D10," ",'Personalia en overzicht'!D11)</f>
        <v>naam voornaam</v>
      </c>
      <c r="C2" s="136"/>
      <c r="D2" s="6"/>
      <c r="E2" s="31" t="s">
        <v>39</v>
      </c>
      <c r="F2" s="129" t="str">
        <f>CONCATENATE(B2,C2,F4,H3)</f>
        <v>naam voornaam202310</v>
      </c>
      <c r="G2" s="130"/>
      <c r="H2" s="38"/>
      <c r="I2" s="6"/>
      <c r="J2" s="6"/>
      <c r="K2" s="35"/>
    </row>
    <row r="3" spans="1:11" x14ac:dyDescent="0.3">
      <c r="A3" s="1"/>
      <c r="B3" s="137" t="str">
        <f>'Personalia en overzicht'!D12</f>
        <v>Straat + nummer</v>
      </c>
      <c r="C3" s="138"/>
      <c r="D3" s="7"/>
      <c r="E3" s="32" t="s">
        <v>40</v>
      </c>
      <c r="F3" s="131" t="s">
        <v>35</v>
      </c>
      <c r="G3" s="132"/>
      <c r="H3" s="36" t="s">
        <v>63</v>
      </c>
      <c r="K3" s="2"/>
    </row>
    <row r="4" spans="1:11" x14ac:dyDescent="0.3">
      <c r="A4" s="1"/>
      <c r="B4" s="137" t="str">
        <f>CONCATENATE('Personalia en overzicht'!D13,'Personalia en overzicht'!D14)</f>
        <v>postcodegemeente</v>
      </c>
      <c r="C4" s="138"/>
      <c r="D4" s="7"/>
      <c r="E4" s="32" t="s">
        <v>2</v>
      </c>
      <c r="F4" s="131">
        <f>'Personalia en overzicht'!D3</f>
        <v>2023</v>
      </c>
      <c r="G4" s="132"/>
      <c r="H4" s="39"/>
      <c r="K4" s="2"/>
    </row>
    <row r="5" spans="1:11" ht="15" thickBot="1" x14ac:dyDescent="0.35">
      <c r="A5" s="1"/>
      <c r="B5" s="127" t="str">
        <f>'Personalia en overzicht'!D16</f>
        <v>BEXX XXXX XXXX XXXX</v>
      </c>
      <c r="C5" s="128"/>
      <c r="D5" s="7"/>
      <c r="E5" s="33" t="s">
        <v>42</v>
      </c>
      <c r="F5" s="54" t="str">
        <f>'Personalia en overzicht'!D18</f>
        <v>Verenigingswerk</v>
      </c>
      <c r="G5" s="52"/>
      <c r="H5" s="7"/>
      <c r="K5" s="2"/>
    </row>
    <row r="6" spans="1:11" ht="15" thickBot="1" x14ac:dyDescent="0.35">
      <c r="A6" s="3"/>
      <c r="B6" s="4"/>
      <c r="C6" s="4"/>
      <c r="D6" s="4"/>
      <c r="E6" s="4"/>
      <c r="F6" s="4"/>
      <c r="G6" s="4"/>
      <c r="H6" s="4"/>
      <c r="I6" s="4"/>
      <c r="J6" s="4"/>
      <c r="K6" s="5"/>
    </row>
    <row r="7" spans="1:11" ht="62.4" customHeight="1" x14ac:dyDescent="0.3">
      <c r="A7" s="42" t="s">
        <v>43</v>
      </c>
      <c r="B7" s="43" t="s">
        <v>44</v>
      </c>
      <c r="C7" s="44" t="s">
        <v>45</v>
      </c>
      <c r="D7" s="44" t="s">
        <v>46</v>
      </c>
      <c r="E7" s="43" t="s">
        <v>47</v>
      </c>
      <c r="F7" s="44" t="s">
        <v>48</v>
      </c>
      <c r="G7" s="44" t="s">
        <v>49</v>
      </c>
      <c r="H7" s="44" t="s">
        <v>50</v>
      </c>
      <c r="I7" s="44" t="s">
        <v>51</v>
      </c>
      <c r="J7" s="44" t="s">
        <v>52</v>
      </c>
      <c r="K7" s="45" t="s">
        <v>53</v>
      </c>
    </row>
    <row r="8" spans="1:11" x14ac:dyDescent="0.3">
      <c r="A8" s="69"/>
      <c r="B8" s="70" t="s">
        <v>18</v>
      </c>
      <c r="C8" s="71"/>
      <c r="D8" s="71"/>
      <c r="E8" s="70"/>
      <c r="F8" s="72">
        <v>0</v>
      </c>
      <c r="G8" s="73"/>
      <c r="H8" s="73"/>
      <c r="I8" s="118">
        <v>0.41699999999999998</v>
      </c>
      <c r="J8" s="79">
        <f>(G8+H8)</f>
        <v>0</v>
      </c>
      <c r="K8" s="80">
        <f>F8/15</f>
        <v>0</v>
      </c>
    </row>
    <row r="9" spans="1:11" x14ac:dyDescent="0.3">
      <c r="A9" s="69"/>
      <c r="B9" s="70" t="s">
        <v>18</v>
      </c>
      <c r="C9" s="71"/>
      <c r="D9" s="71"/>
      <c r="E9" s="70"/>
      <c r="F9" s="72">
        <v>0</v>
      </c>
      <c r="G9" s="73"/>
      <c r="H9" s="73"/>
      <c r="I9" s="118">
        <v>0.41699999999999998</v>
      </c>
      <c r="J9" s="79">
        <f t="shared" ref="J9:J39" si="0">(G9+H9)</f>
        <v>0</v>
      </c>
      <c r="K9" s="80">
        <f t="shared" ref="K9:K39" si="1">F9/15</f>
        <v>0</v>
      </c>
    </row>
    <row r="10" spans="1:11" x14ac:dyDescent="0.3">
      <c r="A10" s="69"/>
      <c r="B10" s="70" t="s">
        <v>18</v>
      </c>
      <c r="C10" s="70"/>
      <c r="D10" s="71"/>
      <c r="E10" s="70"/>
      <c r="F10" s="72">
        <v>0</v>
      </c>
      <c r="G10" s="73"/>
      <c r="H10" s="73"/>
      <c r="I10" s="118">
        <v>0.41699999999999998</v>
      </c>
      <c r="J10" s="79">
        <f t="shared" si="0"/>
        <v>0</v>
      </c>
      <c r="K10" s="80">
        <f t="shared" si="1"/>
        <v>0</v>
      </c>
    </row>
    <row r="11" spans="1:11" x14ac:dyDescent="0.3">
      <c r="A11" s="69"/>
      <c r="B11" s="70" t="s">
        <v>18</v>
      </c>
      <c r="C11" s="71"/>
      <c r="D11" s="71"/>
      <c r="E11" s="70"/>
      <c r="F11" s="72">
        <v>0</v>
      </c>
      <c r="G11" s="73"/>
      <c r="H11" s="73"/>
      <c r="I11" s="118">
        <v>0.41699999999999998</v>
      </c>
      <c r="J11" s="79">
        <f t="shared" si="0"/>
        <v>0</v>
      </c>
      <c r="K11" s="80">
        <f t="shared" si="1"/>
        <v>0</v>
      </c>
    </row>
    <row r="12" spans="1:11" x14ac:dyDescent="0.3">
      <c r="A12" s="69"/>
      <c r="B12" s="70" t="s">
        <v>18</v>
      </c>
      <c r="C12" s="74"/>
      <c r="D12" s="71"/>
      <c r="E12" s="70"/>
      <c r="F12" s="72">
        <v>0</v>
      </c>
      <c r="G12" s="73"/>
      <c r="H12" s="73"/>
      <c r="I12" s="118">
        <v>0.41699999999999998</v>
      </c>
      <c r="J12" s="79">
        <f t="shared" si="0"/>
        <v>0</v>
      </c>
      <c r="K12" s="80">
        <f t="shared" si="1"/>
        <v>0</v>
      </c>
    </row>
    <row r="13" spans="1:11" x14ac:dyDescent="0.3">
      <c r="A13" s="69"/>
      <c r="B13" s="70" t="s">
        <v>18</v>
      </c>
      <c r="C13" s="74"/>
      <c r="D13" s="71"/>
      <c r="E13" s="70"/>
      <c r="F13" s="72">
        <v>0</v>
      </c>
      <c r="G13" s="73"/>
      <c r="H13" s="73"/>
      <c r="I13" s="118">
        <v>0.41699999999999998</v>
      </c>
      <c r="J13" s="79">
        <f t="shared" si="0"/>
        <v>0</v>
      </c>
      <c r="K13" s="80">
        <f t="shared" si="1"/>
        <v>0</v>
      </c>
    </row>
    <row r="14" spans="1:11" x14ac:dyDescent="0.3">
      <c r="A14" s="69"/>
      <c r="B14" s="70" t="s">
        <v>18</v>
      </c>
      <c r="C14" s="74"/>
      <c r="D14" s="71"/>
      <c r="E14" s="70"/>
      <c r="F14" s="72">
        <v>0</v>
      </c>
      <c r="G14" s="73"/>
      <c r="H14" s="73"/>
      <c r="I14" s="118">
        <v>0.41699999999999998</v>
      </c>
      <c r="J14" s="79">
        <f t="shared" si="0"/>
        <v>0</v>
      </c>
      <c r="K14" s="80">
        <f t="shared" si="1"/>
        <v>0</v>
      </c>
    </row>
    <row r="15" spans="1:11" x14ac:dyDescent="0.3">
      <c r="A15" s="69"/>
      <c r="B15" s="70" t="s">
        <v>18</v>
      </c>
      <c r="C15" s="71"/>
      <c r="D15" s="71"/>
      <c r="E15" s="70"/>
      <c r="F15" s="72">
        <v>0</v>
      </c>
      <c r="G15" s="73"/>
      <c r="H15" s="73"/>
      <c r="I15" s="118">
        <v>0.41699999999999998</v>
      </c>
      <c r="J15" s="79">
        <f t="shared" si="0"/>
        <v>0</v>
      </c>
      <c r="K15" s="80">
        <f t="shared" si="1"/>
        <v>0</v>
      </c>
    </row>
    <row r="16" spans="1:11" x14ac:dyDescent="0.3">
      <c r="A16" s="69"/>
      <c r="B16" s="70" t="s">
        <v>18</v>
      </c>
      <c r="C16" s="74"/>
      <c r="D16" s="71"/>
      <c r="E16" s="70"/>
      <c r="F16" s="72">
        <v>0</v>
      </c>
      <c r="G16" s="73"/>
      <c r="H16" s="73"/>
      <c r="I16" s="118">
        <v>0.41699999999999998</v>
      </c>
      <c r="J16" s="79">
        <f t="shared" si="0"/>
        <v>0</v>
      </c>
      <c r="K16" s="80">
        <f t="shared" si="1"/>
        <v>0</v>
      </c>
    </row>
    <row r="17" spans="1:11" x14ac:dyDescent="0.3">
      <c r="A17" s="69"/>
      <c r="B17" s="70" t="s">
        <v>18</v>
      </c>
      <c r="C17" s="74"/>
      <c r="D17" s="71"/>
      <c r="E17" s="70"/>
      <c r="F17" s="72">
        <v>0</v>
      </c>
      <c r="G17" s="73"/>
      <c r="H17" s="73"/>
      <c r="I17" s="118">
        <v>0.41699999999999998</v>
      </c>
      <c r="J17" s="79">
        <f t="shared" si="0"/>
        <v>0</v>
      </c>
      <c r="K17" s="80">
        <f t="shared" si="1"/>
        <v>0</v>
      </c>
    </row>
    <row r="18" spans="1:11" x14ac:dyDescent="0.3">
      <c r="A18" s="69"/>
      <c r="B18" s="70" t="s">
        <v>18</v>
      </c>
      <c r="C18" s="74"/>
      <c r="D18" s="71"/>
      <c r="E18" s="70"/>
      <c r="F18" s="72">
        <v>0</v>
      </c>
      <c r="G18" s="73"/>
      <c r="H18" s="73"/>
      <c r="I18" s="118">
        <v>0.41699999999999998</v>
      </c>
      <c r="J18" s="79">
        <f t="shared" si="0"/>
        <v>0</v>
      </c>
      <c r="K18" s="80">
        <f t="shared" si="1"/>
        <v>0</v>
      </c>
    </row>
    <row r="19" spans="1:11" x14ac:dyDescent="0.3">
      <c r="A19" s="69"/>
      <c r="B19" s="70" t="s">
        <v>18</v>
      </c>
      <c r="C19" s="74"/>
      <c r="D19" s="71"/>
      <c r="E19" s="70"/>
      <c r="F19" s="72">
        <v>0</v>
      </c>
      <c r="G19" s="73"/>
      <c r="H19" s="73"/>
      <c r="I19" s="118">
        <v>0.41699999999999998</v>
      </c>
      <c r="J19" s="79">
        <f t="shared" si="0"/>
        <v>0</v>
      </c>
      <c r="K19" s="80">
        <f t="shared" si="1"/>
        <v>0</v>
      </c>
    </row>
    <row r="20" spans="1:11" x14ac:dyDescent="0.3">
      <c r="A20" s="69"/>
      <c r="B20" s="70" t="s">
        <v>18</v>
      </c>
      <c r="C20" s="74"/>
      <c r="D20" s="71"/>
      <c r="E20" s="70"/>
      <c r="F20" s="72">
        <v>0</v>
      </c>
      <c r="G20" s="73"/>
      <c r="H20" s="73"/>
      <c r="I20" s="118">
        <v>0.41699999999999998</v>
      </c>
      <c r="J20" s="79">
        <f t="shared" si="0"/>
        <v>0</v>
      </c>
      <c r="K20" s="80">
        <f t="shared" si="1"/>
        <v>0</v>
      </c>
    </row>
    <row r="21" spans="1:11" x14ac:dyDescent="0.3">
      <c r="A21" s="69"/>
      <c r="B21" s="70" t="s">
        <v>18</v>
      </c>
      <c r="C21" s="74"/>
      <c r="D21" s="71"/>
      <c r="E21" s="70"/>
      <c r="F21" s="72">
        <v>0</v>
      </c>
      <c r="G21" s="73"/>
      <c r="H21" s="73"/>
      <c r="I21" s="118">
        <v>0.41699999999999998</v>
      </c>
      <c r="J21" s="79">
        <f t="shared" si="0"/>
        <v>0</v>
      </c>
      <c r="K21" s="80">
        <f t="shared" si="1"/>
        <v>0</v>
      </c>
    </row>
    <row r="22" spans="1:11" x14ac:dyDescent="0.3">
      <c r="A22" s="69"/>
      <c r="B22" s="70" t="s">
        <v>18</v>
      </c>
      <c r="C22" s="74"/>
      <c r="D22" s="71"/>
      <c r="E22" s="70"/>
      <c r="F22" s="72">
        <v>0</v>
      </c>
      <c r="G22" s="73"/>
      <c r="H22" s="73"/>
      <c r="I22" s="118">
        <v>0.41699999999999998</v>
      </c>
      <c r="J22" s="79">
        <f t="shared" si="0"/>
        <v>0</v>
      </c>
      <c r="K22" s="80">
        <f t="shared" si="1"/>
        <v>0</v>
      </c>
    </row>
    <row r="23" spans="1:11" x14ac:dyDescent="0.3">
      <c r="A23" s="69"/>
      <c r="B23" s="70" t="s">
        <v>18</v>
      </c>
      <c r="C23" s="71"/>
      <c r="D23" s="71"/>
      <c r="E23" s="70"/>
      <c r="F23" s="72">
        <v>0</v>
      </c>
      <c r="G23" s="73"/>
      <c r="H23" s="73"/>
      <c r="I23" s="118">
        <v>0.41699999999999998</v>
      </c>
      <c r="J23" s="79">
        <f t="shared" si="0"/>
        <v>0</v>
      </c>
      <c r="K23" s="80">
        <f t="shared" si="1"/>
        <v>0</v>
      </c>
    </row>
    <row r="24" spans="1:11" x14ac:dyDescent="0.3">
      <c r="A24" s="69"/>
      <c r="B24" s="70" t="s">
        <v>18</v>
      </c>
      <c r="C24" s="74"/>
      <c r="D24" s="71"/>
      <c r="E24" s="70"/>
      <c r="F24" s="72">
        <v>0</v>
      </c>
      <c r="G24" s="73"/>
      <c r="H24" s="73"/>
      <c r="I24" s="118">
        <v>0.41699999999999998</v>
      </c>
      <c r="J24" s="79">
        <f t="shared" si="0"/>
        <v>0</v>
      </c>
      <c r="K24" s="80">
        <f t="shared" si="1"/>
        <v>0</v>
      </c>
    </row>
    <row r="25" spans="1:11" x14ac:dyDescent="0.3">
      <c r="A25" s="69"/>
      <c r="B25" s="70" t="s">
        <v>18</v>
      </c>
      <c r="C25" s="74"/>
      <c r="D25" s="71"/>
      <c r="E25" s="70"/>
      <c r="F25" s="72">
        <v>0</v>
      </c>
      <c r="G25" s="73"/>
      <c r="H25" s="73"/>
      <c r="I25" s="118">
        <v>0.41699999999999998</v>
      </c>
      <c r="J25" s="79">
        <f t="shared" si="0"/>
        <v>0</v>
      </c>
      <c r="K25" s="80">
        <f t="shared" si="1"/>
        <v>0</v>
      </c>
    </row>
    <row r="26" spans="1:11" x14ac:dyDescent="0.3">
      <c r="A26" s="69"/>
      <c r="B26" s="70" t="s">
        <v>18</v>
      </c>
      <c r="C26" s="74"/>
      <c r="D26" s="71"/>
      <c r="E26" s="70"/>
      <c r="F26" s="72">
        <v>0</v>
      </c>
      <c r="G26" s="73"/>
      <c r="H26" s="73"/>
      <c r="I26" s="118">
        <v>0.41699999999999998</v>
      </c>
      <c r="J26" s="79">
        <f t="shared" si="0"/>
        <v>0</v>
      </c>
      <c r="K26" s="80">
        <f t="shared" si="1"/>
        <v>0</v>
      </c>
    </row>
    <row r="27" spans="1:11" x14ac:dyDescent="0.3">
      <c r="A27" s="69"/>
      <c r="B27" s="70" t="s">
        <v>18</v>
      </c>
      <c r="C27" s="71"/>
      <c r="D27" s="71"/>
      <c r="E27" s="70"/>
      <c r="F27" s="72">
        <v>0</v>
      </c>
      <c r="G27" s="73"/>
      <c r="H27" s="73"/>
      <c r="I27" s="118">
        <v>0.41699999999999998</v>
      </c>
      <c r="J27" s="79">
        <f t="shared" si="0"/>
        <v>0</v>
      </c>
      <c r="K27" s="80">
        <f t="shared" si="1"/>
        <v>0</v>
      </c>
    </row>
    <row r="28" spans="1:11" x14ac:dyDescent="0.3">
      <c r="A28" s="69"/>
      <c r="B28" s="70" t="s">
        <v>18</v>
      </c>
      <c r="C28" s="74"/>
      <c r="D28" s="71"/>
      <c r="E28" s="70"/>
      <c r="F28" s="72">
        <v>0</v>
      </c>
      <c r="G28" s="73"/>
      <c r="H28" s="73"/>
      <c r="I28" s="118">
        <v>0.41699999999999998</v>
      </c>
      <c r="J28" s="79">
        <f t="shared" si="0"/>
        <v>0</v>
      </c>
      <c r="K28" s="80">
        <f t="shared" si="1"/>
        <v>0</v>
      </c>
    </row>
    <row r="29" spans="1:11" x14ac:dyDescent="0.3">
      <c r="A29" s="69"/>
      <c r="B29" s="70" t="s">
        <v>18</v>
      </c>
      <c r="C29" s="74"/>
      <c r="D29" s="71"/>
      <c r="E29" s="70"/>
      <c r="F29" s="72">
        <v>0</v>
      </c>
      <c r="G29" s="73"/>
      <c r="H29" s="73"/>
      <c r="I29" s="118">
        <v>0.41699999999999998</v>
      </c>
      <c r="J29" s="79">
        <f t="shared" si="0"/>
        <v>0</v>
      </c>
      <c r="K29" s="80">
        <f t="shared" si="1"/>
        <v>0</v>
      </c>
    </row>
    <row r="30" spans="1:11" x14ac:dyDescent="0.3">
      <c r="A30" s="69"/>
      <c r="B30" s="70" t="s">
        <v>18</v>
      </c>
      <c r="C30" s="74"/>
      <c r="D30" s="71"/>
      <c r="E30" s="70"/>
      <c r="F30" s="72">
        <v>0</v>
      </c>
      <c r="G30" s="73"/>
      <c r="H30" s="73"/>
      <c r="I30" s="118">
        <v>0.41699999999999998</v>
      </c>
      <c r="J30" s="79">
        <f t="shared" si="0"/>
        <v>0</v>
      </c>
      <c r="K30" s="80">
        <f t="shared" si="1"/>
        <v>0</v>
      </c>
    </row>
    <row r="31" spans="1:11" x14ac:dyDescent="0.3">
      <c r="A31" s="69"/>
      <c r="B31" s="70" t="s">
        <v>18</v>
      </c>
      <c r="C31" s="74"/>
      <c r="D31" s="71"/>
      <c r="E31" s="70"/>
      <c r="F31" s="72">
        <v>0</v>
      </c>
      <c r="G31" s="73"/>
      <c r="H31" s="73"/>
      <c r="I31" s="118">
        <v>0.41699999999999998</v>
      </c>
      <c r="J31" s="79">
        <f t="shared" si="0"/>
        <v>0</v>
      </c>
      <c r="K31" s="80">
        <f t="shared" si="1"/>
        <v>0</v>
      </c>
    </row>
    <row r="32" spans="1:11" x14ac:dyDescent="0.3">
      <c r="A32" s="69"/>
      <c r="B32" s="70" t="s">
        <v>18</v>
      </c>
      <c r="C32" s="74"/>
      <c r="D32" s="71"/>
      <c r="E32" s="70"/>
      <c r="F32" s="72">
        <v>0</v>
      </c>
      <c r="G32" s="73"/>
      <c r="H32" s="73"/>
      <c r="I32" s="118">
        <v>0.41699999999999998</v>
      </c>
      <c r="J32" s="79">
        <f t="shared" si="0"/>
        <v>0</v>
      </c>
      <c r="K32" s="80">
        <f t="shared" si="1"/>
        <v>0</v>
      </c>
    </row>
    <row r="33" spans="1:11" x14ac:dyDescent="0.3">
      <c r="A33" s="69"/>
      <c r="B33" s="70" t="s">
        <v>18</v>
      </c>
      <c r="C33" s="74"/>
      <c r="D33" s="71"/>
      <c r="E33" s="70"/>
      <c r="F33" s="72">
        <v>0</v>
      </c>
      <c r="G33" s="73"/>
      <c r="H33" s="73"/>
      <c r="I33" s="118">
        <v>0.41699999999999998</v>
      </c>
      <c r="J33" s="79">
        <f t="shared" si="0"/>
        <v>0</v>
      </c>
      <c r="K33" s="80">
        <f t="shared" si="1"/>
        <v>0</v>
      </c>
    </row>
    <row r="34" spans="1:11" x14ac:dyDescent="0.3">
      <c r="A34" s="69"/>
      <c r="B34" s="70" t="s">
        <v>18</v>
      </c>
      <c r="C34" s="74"/>
      <c r="D34" s="71"/>
      <c r="E34" s="70"/>
      <c r="F34" s="72">
        <v>0</v>
      </c>
      <c r="G34" s="73"/>
      <c r="H34" s="73"/>
      <c r="I34" s="118">
        <v>0.41699999999999998</v>
      </c>
      <c r="J34" s="79">
        <f t="shared" si="0"/>
        <v>0</v>
      </c>
      <c r="K34" s="80">
        <f t="shared" si="1"/>
        <v>0</v>
      </c>
    </row>
    <row r="35" spans="1:11" x14ac:dyDescent="0.3">
      <c r="A35" s="76"/>
      <c r="B35" s="70" t="s">
        <v>18</v>
      </c>
      <c r="C35" s="74"/>
      <c r="D35" s="71"/>
      <c r="E35" s="70"/>
      <c r="F35" s="72">
        <v>0</v>
      </c>
      <c r="G35" s="73"/>
      <c r="H35" s="73"/>
      <c r="I35" s="118">
        <v>0.41699999999999998</v>
      </c>
      <c r="J35" s="79">
        <f t="shared" si="0"/>
        <v>0</v>
      </c>
      <c r="K35" s="80">
        <f t="shared" si="1"/>
        <v>0</v>
      </c>
    </row>
    <row r="36" spans="1:11" x14ac:dyDescent="0.3">
      <c r="A36" s="76"/>
      <c r="B36" s="70" t="s">
        <v>18</v>
      </c>
      <c r="C36" s="74"/>
      <c r="D36" s="71"/>
      <c r="E36" s="70"/>
      <c r="F36" s="72">
        <v>0</v>
      </c>
      <c r="G36" s="73"/>
      <c r="H36" s="73"/>
      <c r="I36" s="118">
        <v>0.41699999999999998</v>
      </c>
      <c r="J36" s="79">
        <f t="shared" si="0"/>
        <v>0</v>
      </c>
      <c r="K36" s="80">
        <f t="shared" si="1"/>
        <v>0</v>
      </c>
    </row>
    <row r="37" spans="1:11" x14ac:dyDescent="0.3">
      <c r="A37" s="76"/>
      <c r="B37" s="70" t="s">
        <v>18</v>
      </c>
      <c r="C37" s="74"/>
      <c r="D37" s="71"/>
      <c r="E37" s="70"/>
      <c r="F37" s="72">
        <v>0</v>
      </c>
      <c r="G37" s="73"/>
      <c r="H37" s="73"/>
      <c r="I37" s="118">
        <v>0.41699999999999998</v>
      </c>
      <c r="J37" s="79">
        <f t="shared" si="0"/>
        <v>0</v>
      </c>
      <c r="K37" s="80">
        <f t="shared" si="1"/>
        <v>0</v>
      </c>
    </row>
    <row r="38" spans="1:11" x14ac:dyDescent="0.3">
      <c r="A38" s="76"/>
      <c r="B38" s="70" t="s">
        <v>18</v>
      </c>
      <c r="C38" s="75"/>
      <c r="D38" s="75"/>
      <c r="E38" s="70"/>
      <c r="F38" s="72">
        <v>0</v>
      </c>
      <c r="G38" s="73"/>
      <c r="H38" s="73"/>
      <c r="I38" s="118">
        <v>0.41699999999999998</v>
      </c>
      <c r="J38" s="79">
        <f t="shared" si="0"/>
        <v>0</v>
      </c>
      <c r="K38" s="80">
        <f t="shared" si="1"/>
        <v>0</v>
      </c>
    </row>
    <row r="39" spans="1:11" x14ac:dyDescent="0.3">
      <c r="A39" s="76"/>
      <c r="B39" s="70" t="s">
        <v>18</v>
      </c>
      <c r="C39" s="77"/>
      <c r="D39" s="78"/>
      <c r="E39" s="78"/>
      <c r="F39" s="72">
        <v>0</v>
      </c>
      <c r="G39" s="73"/>
      <c r="H39" s="73"/>
      <c r="I39" s="118">
        <v>0.41699999999999998</v>
      </c>
      <c r="J39" s="79">
        <f t="shared" si="0"/>
        <v>0</v>
      </c>
      <c r="K39" s="80">
        <f t="shared" si="1"/>
        <v>0</v>
      </c>
    </row>
    <row r="40" spans="1:11" ht="15" thickBot="1" x14ac:dyDescent="0.35">
      <c r="A40" s="47"/>
      <c r="B40" s="48"/>
      <c r="C40" s="49"/>
      <c r="D40" s="50"/>
      <c r="E40" s="50"/>
      <c r="F40" s="46">
        <f>SUM(F8:F39)</f>
        <v>0</v>
      </c>
      <c r="G40" s="51"/>
      <c r="H40" s="51"/>
      <c r="I40" s="85" t="s">
        <v>54</v>
      </c>
      <c r="J40" s="86">
        <f>SUM(J8:J39)</f>
        <v>0</v>
      </c>
      <c r="K40" s="81"/>
    </row>
    <row r="41" spans="1:11" s="6" customFormat="1" ht="21.6" thickBot="1" x14ac:dyDescent="0.45">
      <c r="A41" s="21"/>
      <c r="B41" s="22"/>
      <c r="C41" s="23"/>
      <c r="D41" s="24"/>
      <c r="E41" s="24"/>
      <c r="F41" s="25" t="s">
        <v>38</v>
      </c>
      <c r="G41" s="26">
        <f>SUM(G8:G39)</f>
        <v>0</v>
      </c>
      <c r="H41" s="26">
        <f>SUM(H8:H39)</f>
        <v>0</v>
      </c>
      <c r="I41" s="25"/>
      <c r="J41" s="25"/>
      <c r="K41" s="82">
        <f>SUM(K8:K39)</f>
        <v>0</v>
      </c>
    </row>
    <row r="42" spans="1:11" x14ac:dyDescent="0.3">
      <c r="C42" s="8"/>
      <c r="D42" s="9"/>
      <c r="E42" s="9"/>
      <c r="F42" s="9"/>
      <c r="G42" s="7"/>
      <c r="H42" s="7"/>
    </row>
  </sheetData>
  <sheetProtection algorithmName="SHA-512" hashValue="8dO8TLkKe11hvoBF2cxTK2p7DI001PTuLXPhdRqU5DXdfn47qDFvs+EZfFtphZcAlx5oqwk9LyHNLkFtWd6c0w==" saltValue="AwLqMMFJ7tllDgaXrvTy5g==" spinCount="100000" sheet="1" objects="1" scenarios="1"/>
  <protectedRanges>
    <protectedRange sqref="C39:F39 A8:D10 A35:B39 C35:D38 A42:H42 A11:C34 G8:H39" name="Gegevens_1_1"/>
    <protectedRange algorithmName="SHA-512" hashValue="c81rgZlOdrtOaq+b/glXjK3rCt9f1VwbSF5Ow9mQBjLufzEX/SSMPR/KLDbBd0xkqCdIS/Cl+XKRBElLPl8j4Q==" saltValue="glwVRzml0nc+paR6UQi0pw==" spinCount="100000" sqref="I42:J42" name="Totalen_1"/>
    <protectedRange sqref="D11:D34" name="Gegevens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 sqref="A7:H7" name="Gegevens_3"/>
    <protectedRange algorithmName="SHA-512" hashValue="xI2049zbCJKfu0GETLE+WWfaMLsBW2vj5OM2gfykE5ArHtGZzNNwvYhXICT9dXMNY495CaVpqHxD33ysI7J2Hg==" saltValue="qDhSGNSmhPxN24xf38BYJQ==" spinCount="100000" sqref="A7:K7" name="Titels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805BB3F-39C9-427D-9DDE-29B3FD415FF4}">
          <x14:formula1>
            <xm:f>Lijsten!$B$1:$B$5</xm:f>
          </x14:formula1>
          <xm:sqref>B8:B40</xm:sqref>
        </x14:dataValidation>
        <x14:dataValidation type="list" allowBlank="1" showInputMessage="1" showErrorMessage="1" xr:uid="{702592DB-CE15-4CB3-BB34-F1DCF095A452}">
          <x14:formula1>
            <xm:f>Lijsten!$D$1:$D$4</xm:f>
          </x14:formula1>
          <xm:sqref>I8:J39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1C745-9293-459A-9B0B-405532189356}">
  <dimension ref="A1:K42"/>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6640625" customWidth="1"/>
    <col min="4" max="4" width="31.44140625" customWidth="1"/>
    <col min="5" max="5" width="22.33203125" customWidth="1"/>
    <col min="6" max="6" width="13.6640625" customWidth="1"/>
    <col min="7" max="8" width="16.6640625" customWidth="1"/>
    <col min="9" max="11" width="12.21875" customWidth="1"/>
  </cols>
  <sheetData>
    <row r="1" spans="1:11" ht="15" thickBot="1" x14ac:dyDescent="0.35">
      <c r="A1" s="133" t="s">
        <v>0</v>
      </c>
      <c r="B1" s="134"/>
      <c r="C1" s="34"/>
      <c r="D1" s="34"/>
      <c r="E1" s="34"/>
      <c r="F1" s="34"/>
      <c r="G1" s="34"/>
      <c r="H1" s="34"/>
      <c r="I1" s="19"/>
      <c r="J1" s="19"/>
      <c r="K1" s="20"/>
    </row>
    <row r="2" spans="1:11" ht="23.4" x14ac:dyDescent="0.45">
      <c r="A2" s="29"/>
      <c r="B2" s="135" t="str">
        <f>CONCATENATE('Personalia en overzicht'!D10," ",'Personalia en overzicht'!D11)</f>
        <v>naam voornaam</v>
      </c>
      <c r="C2" s="136"/>
      <c r="D2" s="6"/>
      <c r="E2" s="31" t="s">
        <v>39</v>
      </c>
      <c r="F2" s="129" t="str">
        <f>CONCATENATE(B2,C2,F4,H3)</f>
        <v>naam voornaam202311</v>
      </c>
      <c r="G2" s="130"/>
      <c r="H2" s="38"/>
      <c r="I2" s="6"/>
      <c r="J2" s="6"/>
      <c r="K2" s="35"/>
    </row>
    <row r="3" spans="1:11" x14ac:dyDescent="0.3">
      <c r="A3" s="1"/>
      <c r="B3" s="137" t="str">
        <f>'Personalia en overzicht'!D12</f>
        <v>Straat + nummer</v>
      </c>
      <c r="C3" s="138"/>
      <c r="D3" s="7"/>
      <c r="E3" s="32" t="s">
        <v>40</v>
      </c>
      <c r="F3" s="131" t="s">
        <v>36</v>
      </c>
      <c r="G3" s="132"/>
      <c r="H3" s="36" t="s">
        <v>64</v>
      </c>
      <c r="K3" s="2"/>
    </row>
    <row r="4" spans="1:11" x14ac:dyDescent="0.3">
      <c r="A4" s="1"/>
      <c r="B4" s="137" t="str">
        <f>CONCATENATE('Personalia en overzicht'!D13,'Personalia en overzicht'!D14)</f>
        <v>postcodegemeente</v>
      </c>
      <c r="C4" s="138"/>
      <c r="D4" s="7"/>
      <c r="E4" s="32" t="s">
        <v>2</v>
      </c>
      <c r="F4" s="131">
        <f>'Personalia en overzicht'!D3</f>
        <v>2023</v>
      </c>
      <c r="G4" s="132"/>
      <c r="H4" s="39"/>
      <c r="K4" s="2"/>
    </row>
    <row r="5" spans="1:11" ht="15" thickBot="1" x14ac:dyDescent="0.35">
      <c r="A5" s="1"/>
      <c r="B5" s="127" t="str">
        <f>'Personalia en overzicht'!D16</f>
        <v>BEXX XXXX XXXX XXXX</v>
      </c>
      <c r="C5" s="128"/>
      <c r="D5" s="7"/>
      <c r="E5" s="33" t="s">
        <v>42</v>
      </c>
      <c r="F5" s="54" t="str">
        <f>'Personalia en overzicht'!D18</f>
        <v>Verenigingswerk</v>
      </c>
      <c r="G5" s="52"/>
      <c r="H5" s="7"/>
      <c r="K5" s="2"/>
    </row>
    <row r="6" spans="1:11" ht="15" thickBot="1" x14ac:dyDescent="0.35">
      <c r="A6" s="3"/>
      <c r="B6" s="4"/>
      <c r="C6" s="4"/>
      <c r="D6" s="4"/>
      <c r="E6" s="4"/>
      <c r="F6" s="4"/>
      <c r="G6" s="4"/>
      <c r="H6" s="4"/>
      <c r="I6" s="4"/>
      <c r="J6" s="4"/>
      <c r="K6" s="5"/>
    </row>
    <row r="7" spans="1:11" ht="62.4" customHeight="1" x14ac:dyDescent="0.3">
      <c r="A7" s="42" t="s">
        <v>43</v>
      </c>
      <c r="B7" s="43" t="s">
        <v>44</v>
      </c>
      <c r="C7" s="44" t="s">
        <v>45</v>
      </c>
      <c r="D7" s="44" t="s">
        <v>46</v>
      </c>
      <c r="E7" s="43" t="s">
        <v>47</v>
      </c>
      <c r="F7" s="44" t="s">
        <v>48</v>
      </c>
      <c r="G7" s="44" t="s">
        <v>49</v>
      </c>
      <c r="H7" s="44" t="s">
        <v>50</v>
      </c>
      <c r="I7" s="44" t="s">
        <v>51</v>
      </c>
      <c r="J7" s="44" t="s">
        <v>52</v>
      </c>
      <c r="K7" s="45" t="s">
        <v>53</v>
      </c>
    </row>
    <row r="8" spans="1:11" x14ac:dyDescent="0.3">
      <c r="A8" s="69"/>
      <c r="B8" s="70" t="s">
        <v>18</v>
      </c>
      <c r="C8" s="71"/>
      <c r="D8" s="71"/>
      <c r="E8" s="70"/>
      <c r="F8" s="72">
        <v>0</v>
      </c>
      <c r="G8" s="73"/>
      <c r="H8" s="73"/>
      <c r="I8" s="118">
        <v>0.41699999999999998</v>
      </c>
      <c r="J8" s="79">
        <f>(G8+H8)</f>
        <v>0</v>
      </c>
      <c r="K8" s="80">
        <f>F8/15</f>
        <v>0</v>
      </c>
    </row>
    <row r="9" spans="1:11" x14ac:dyDescent="0.3">
      <c r="A9" s="69"/>
      <c r="B9" s="70" t="s">
        <v>18</v>
      </c>
      <c r="C9" s="71"/>
      <c r="D9" s="71"/>
      <c r="E9" s="70"/>
      <c r="F9" s="72">
        <v>0</v>
      </c>
      <c r="G9" s="73"/>
      <c r="H9" s="73"/>
      <c r="I9" s="118">
        <v>0.41699999999999998</v>
      </c>
      <c r="J9" s="79">
        <f t="shared" ref="J9:J39" si="0">(G9+H9)</f>
        <v>0</v>
      </c>
      <c r="K9" s="80">
        <f t="shared" ref="K9:K39" si="1">F9/15</f>
        <v>0</v>
      </c>
    </row>
    <row r="10" spans="1:11" x14ac:dyDescent="0.3">
      <c r="A10" s="69"/>
      <c r="B10" s="70" t="s">
        <v>18</v>
      </c>
      <c r="C10" s="70"/>
      <c r="D10" s="71"/>
      <c r="E10" s="70"/>
      <c r="F10" s="72">
        <v>0</v>
      </c>
      <c r="G10" s="73"/>
      <c r="H10" s="73"/>
      <c r="I10" s="118">
        <v>0.41699999999999998</v>
      </c>
      <c r="J10" s="79">
        <f t="shared" si="0"/>
        <v>0</v>
      </c>
      <c r="K10" s="80">
        <f t="shared" si="1"/>
        <v>0</v>
      </c>
    </row>
    <row r="11" spans="1:11" x14ac:dyDescent="0.3">
      <c r="A11" s="69"/>
      <c r="B11" s="70" t="s">
        <v>18</v>
      </c>
      <c r="C11" s="71"/>
      <c r="D11" s="71"/>
      <c r="E11" s="70"/>
      <c r="F11" s="72">
        <v>0</v>
      </c>
      <c r="G11" s="73"/>
      <c r="H11" s="73"/>
      <c r="I11" s="118">
        <v>0.41699999999999998</v>
      </c>
      <c r="J11" s="79">
        <f t="shared" si="0"/>
        <v>0</v>
      </c>
      <c r="K11" s="80">
        <f t="shared" si="1"/>
        <v>0</v>
      </c>
    </row>
    <row r="12" spans="1:11" x14ac:dyDescent="0.3">
      <c r="A12" s="69"/>
      <c r="B12" s="70" t="s">
        <v>18</v>
      </c>
      <c r="C12" s="74"/>
      <c r="D12" s="71"/>
      <c r="E12" s="70"/>
      <c r="F12" s="72">
        <v>0</v>
      </c>
      <c r="G12" s="73"/>
      <c r="H12" s="73"/>
      <c r="I12" s="118">
        <v>0.41699999999999998</v>
      </c>
      <c r="J12" s="79">
        <f t="shared" si="0"/>
        <v>0</v>
      </c>
      <c r="K12" s="80">
        <f t="shared" si="1"/>
        <v>0</v>
      </c>
    </row>
    <row r="13" spans="1:11" x14ac:dyDescent="0.3">
      <c r="A13" s="69"/>
      <c r="B13" s="70" t="s">
        <v>18</v>
      </c>
      <c r="C13" s="74"/>
      <c r="D13" s="71"/>
      <c r="E13" s="70"/>
      <c r="F13" s="72">
        <v>0</v>
      </c>
      <c r="G13" s="73"/>
      <c r="H13" s="73"/>
      <c r="I13" s="118">
        <v>0.41699999999999998</v>
      </c>
      <c r="J13" s="79">
        <f t="shared" si="0"/>
        <v>0</v>
      </c>
      <c r="K13" s="80">
        <f t="shared" si="1"/>
        <v>0</v>
      </c>
    </row>
    <row r="14" spans="1:11" x14ac:dyDescent="0.3">
      <c r="A14" s="69"/>
      <c r="B14" s="70" t="s">
        <v>18</v>
      </c>
      <c r="C14" s="74"/>
      <c r="D14" s="71"/>
      <c r="E14" s="70"/>
      <c r="F14" s="72">
        <v>0</v>
      </c>
      <c r="G14" s="73"/>
      <c r="H14" s="73"/>
      <c r="I14" s="118">
        <v>0.41699999999999998</v>
      </c>
      <c r="J14" s="79">
        <f t="shared" si="0"/>
        <v>0</v>
      </c>
      <c r="K14" s="80">
        <f t="shared" si="1"/>
        <v>0</v>
      </c>
    </row>
    <row r="15" spans="1:11" x14ac:dyDescent="0.3">
      <c r="A15" s="69"/>
      <c r="B15" s="70" t="s">
        <v>18</v>
      </c>
      <c r="C15" s="71"/>
      <c r="D15" s="71"/>
      <c r="E15" s="70"/>
      <c r="F15" s="72">
        <v>0</v>
      </c>
      <c r="G15" s="73"/>
      <c r="H15" s="73"/>
      <c r="I15" s="118">
        <v>0.41699999999999998</v>
      </c>
      <c r="J15" s="79">
        <f t="shared" si="0"/>
        <v>0</v>
      </c>
      <c r="K15" s="80">
        <f t="shared" si="1"/>
        <v>0</v>
      </c>
    </row>
    <row r="16" spans="1:11" x14ac:dyDescent="0.3">
      <c r="A16" s="69"/>
      <c r="B16" s="70" t="s">
        <v>18</v>
      </c>
      <c r="C16" s="74"/>
      <c r="D16" s="71"/>
      <c r="E16" s="70"/>
      <c r="F16" s="72">
        <v>0</v>
      </c>
      <c r="G16" s="73"/>
      <c r="H16" s="73"/>
      <c r="I16" s="118">
        <v>0.41699999999999998</v>
      </c>
      <c r="J16" s="79">
        <f t="shared" si="0"/>
        <v>0</v>
      </c>
      <c r="K16" s="80">
        <f t="shared" si="1"/>
        <v>0</v>
      </c>
    </row>
    <row r="17" spans="1:11" x14ac:dyDescent="0.3">
      <c r="A17" s="69"/>
      <c r="B17" s="70" t="s">
        <v>18</v>
      </c>
      <c r="C17" s="74"/>
      <c r="D17" s="71"/>
      <c r="E17" s="70"/>
      <c r="F17" s="72">
        <v>0</v>
      </c>
      <c r="G17" s="73"/>
      <c r="H17" s="73"/>
      <c r="I17" s="118">
        <v>0.41699999999999998</v>
      </c>
      <c r="J17" s="79">
        <f t="shared" si="0"/>
        <v>0</v>
      </c>
      <c r="K17" s="80">
        <f t="shared" si="1"/>
        <v>0</v>
      </c>
    </row>
    <row r="18" spans="1:11" x14ac:dyDescent="0.3">
      <c r="A18" s="69"/>
      <c r="B18" s="70" t="s">
        <v>18</v>
      </c>
      <c r="C18" s="74"/>
      <c r="D18" s="71"/>
      <c r="E18" s="70"/>
      <c r="F18" s="72">
        <v>0</v>
      </c>
      <c r="G18" s="73"/>
      <c r="H18" s="73"/>
      <c r="I18" s="118">
        <v>0.41699999999999998</v>
      </c>
      <c r="J18" s="79">
        <f t="shared" si="0"/>
        <v>0</v>
      </c>
      <c r="K18" s="80">
        <f t="shared" si="1"/>
        <v>0</v>
      </c>
    </row>
    <row r="19" spans="1:11" x14ac:dyDescent="0.3">
      <c r="A19" s="69"/>
      <c r="B19" s="70" t="s">
        <v>18</v>
      </c>
      <c r="C19" s="74"/>
      <c r="D19" s="71"/>
      <c r="E19" s="70"/>
      <c r="F19" s="72">
        <v>0</v>
      </c>
      <c r="G19" s="73"/>
      <c r="H19" s="73"/>
      <c r="I19" s="118">
        <v>0.41699999999999998</v>
      </c>
      <c r="J19" s="79">
        <f t="shared" si="0"/>
        <v>0</v>
      </c>
      <c r="K19" s="80">
        <f t="shared" si="1"/>
        <v>0</v>
      </c>
    </row>
    <row r="20" spans="1:11" x14ac:dyDescent="0.3">
      <c r="A20" s="69"/>
      <c r="B20" s="70" t="s">
        <v>18</v>
      </c>
      <c r="C20" s="74"/>
      <c r="D20" s="71"/>
      <c r="E20" s="70"/>
      <c r="F20" s="72">
        <v>0</v>
      </c>
      <c r="G20" s="73"/>
      <c r="H20" s="73"/>
      <c r="I20" s="118">
        <v>0.41699999999999998</v>
      </c>
      <c r="J20" s="79">
        <f t="shared" si="0"/>
        <v>0</v>
      </c>
      <c r="K20" s="80">
        <f t="shared" si="1"/>
        <v>0</v>
      </c>
    </row>
    <row r="21" spans="1:11" x14ac:dyDescent="0.3">
      <c r="A21" s="69"/>
      <c r="B21" s="70" t="s">
        <v>18</v>
      </c>
      <c r="C21" s="74"/>
      <c r="D21" s="71"/>
      <c r="E21" s="70"/>
      <c r="F21" s="72">
        <v>0</v>
      </c>
      <c r="G21" s="73"/>
      <c r="H21" s="73"/>
      <c r="I21" s="118">
        <v>0.41699999999999998</v>
      </c>
      <c r="J21" s="79">
        <f t="shared" si="0"/>
        <v>0</v>
      </c>
      <c r="K21" s="80">
        <f t="shared" si="1"/>
        <v>0</v>
      </c>
    </row>
    <row r="22" spans="1:11" x14ac:dyDescent="0.3">
      <c r="A22" s="69"/>
      <c r="B22" s="70" t="s">
        <v>18</v>
      </c>
      <c r="C22" s="74"/>
      <c r="D22" s="71"/>
      <c r="E22" s="70"/>
      <c r="F22" s="72">
        <v>0</v>
      </c>
      <c r="G22" s="73"/>
      <c r="H22" s="73"/>
      <c r="I22" s="118">
        <v>0.41699999999999998</v>
      </c>
      <c r="J22" s="79">
        <f t="shared" si="0"/>
        <v>0</v>
      </c>
      <c r="K22" s="80">
        <f t="shared" si="1"/>
        <v>0</v>
      </c>
    </row>
    <row r="23" spans="1:11" x14ac:dyDescent="0.3">
      <c r="A23" s="69"/>
      <c r="B23" s="70" t="s">
        <v>18</v>
      </c>
      <c r="C23" s="71"/>
      <c r="D23" s="71"/>
      <c r="E23" s="70"/>
      <c r="F23" s="72">
        <v>0</v>
      </c>
      <c r="G23" s="73"/>
      <c r="H23" s="73"/>
      <c r="I23" s="118">
        <v>0.41699999999999998</v>
      </c>
      <c r="J23" s="79">
        <f t="shared" si="0"/>
        <v>0</v>
      </c>
      <c r="K23" s="80">
        <f t="shared" si="1"/>
        <v>0</v>
      </c>
    </row>
    <row r="24" spans="1:11" x14ac:dyDescent="0.3">
      <c r="A24" s="69"/>
      <c r="B24" s="70" t="s">
        <v>18</v>
      </c>
      <c r="C24" s="74"/>
      <c r="D24" s="71"/>
      <c r="E24" s="70"/>
      <c r="F24" s="72">
        <v>0</v>
      </c>
      <c r="G24" s="73"/>
      <c r="H24" s="73"/>
      <c r="I24" s="118">
        <v>0.41699999999999998</v>
      </c>
      <c r="J24" s="79">
        <f t="shared" si="0"/>
        <v>0</v>
      </c>
      <c r="K24" s="80">
        <f t="shared" si="1"/>
        <v>0</v>
      </c>
    </row>
    <row r="25" spans="1:11" x14ac:dyDescent="0.3">
      <c r="A25" s="69"/>
      <c r="B25" s="70" t="s">
        <v>18</v>
      </c>
      <c r="C25" s="74"/>
      <c r="D25" s="71"/>
      <c r="E25" s="70"/>
      <c r="F25" s="72">
        <v>0</v>
      </c>
      <c r="G25" s="73"/>
      <c r="H25" s="73"/>
      <c r="I25" s="118">
        <v>0.41699999999999998</v>
      </c>
      <c r="J25" s="79">
        <f t="shared" si="0"/>
        <v>0</v>
      </c>
      <c r="K25" s="80">
        <f t="shared" si="1"/>
        <v>0</v>
      </c>
    </row>
    <row r="26" spans="1:11" x14ac:dyDescent="0.3">
      <c r="A26" s="69"/>
      <c r="B26" s="70" t="s">
        <v>18</v>
      </c>
      <c r="C26" s="74"/>
      <c r="D26" s="71"/>
      <c r="E26" s="70"/>
      <c r="F26" s="72">
        <v>0</v>
      </c>
      <c r="G26" s="73"/>
      <c r="H26" s="73"/>
      <c r="I26" s="118">
        <v>0.41699999999999998</v>
      </c>
      <c r="J26" s="79">
        <f t="shared" si="0"/>
        <v>0</v>
      </c>
      <c r="K26" s="80">
        <f t="shared" si="1"/>
        <v>0</v>
      </c>
    </row>
    <row r="27" spans="1:11" x14ac:dyDescent="0.3">
      <c r="A27" s="69"/>
      <c r="B27" s="70" t="s">
        <v>18</v>
      </c>
      <c r="C27" s="71"/>
      <c r="D27" s="71"/>
      <c r="E27" s="70"/>
      <c r="F27" s="72">
        <v>0</v>
      </c>
      <c r="G27" s="73"/>
      <c r="H27" s="73"/>
      <c r="I27" s="118">
        <v>0.41699999999999998</v>
      </c>
      <c r="J27" s="79">
        <f t="shared" si="0"/>
        <v>0</v>
      </c>
      <c r="K27" s="80">
        <f t="shared" si="1"/>
        <v>0</v>
      </c>
    </row>
    <row r="28" spans="1:11" x14ac:dyDescent="0.3">
      <c r="A28" s="69"/>
      <c r="B28" s="70" t="s">
        <v>18</v>
      </c>
      <c r="C28" s="74"/>
      <c r="D28" s="71"/>
      <c r="E28" s="70"/>
      <c r="F28" s="72">
        <v>0</v>
      </c>
      <c r="G28" s="73"/>
      <c r="H28" s="73"/>
      <c r="I28" s="118">
        <v>0.41699999999999998</v>
      </c>
      <c r="J28" s="79">
        <f t="shared" si="0"/>
        <v>0</v>
      </c>
      <c r="K28" s="80">
        <f t="shared" si="1"/>
        <v>0</v>
      </c>
    </row>
    <row r="29" spans="1:11" x14ac:dyDescent="0.3">
      <c r="A29" s="69"/>
      <c r="B29" s="70" t="s">
        <v>18</v>
      </c>
      <c r="C29" s="74"/>
      <c r="D29" s="71"/>
      <c r="E29" s="70"/>
      <c r="F29" s="72">
        <v>0</v>
      </c>
      <c r="G29" s="73"/>
      <c r="H29" s="73"/>
      <c r="I29" s="118">
        <v>0.41699999999999998</v>
      </c>
      <c r="J29" s="79">
        <f t="shared" si="0"/>
        <v>0</v>
      </c>
      <c r="K29" s="80">
        <f t="shared" si="1"/>
        <v>0</v>
      </c>
    </row>
    <row r="30" spans="1:11" x14ac:dyDescent="0.3">
      <c r="A30" s="69"/>
      <c r="B30" s="70" t="s">
        <v>18</v>
      </c>
      <c r="C30" s="74"/>
      <c r="D30" s="71"/>
      <c r="E30" s="70"/>
      <c r="F30" s="72">
        <v>0</v>
      </c>
      <c r="G30" s="73"/>
      <c r="H30" s="73"/>
      <c r="I30" s="118">
        <v>0.41699999999999998</v>
      </c>
      <c r="J30" s="79">
        <f t="shared" si="0"/>
        <v>0</v>
      </c>
      <c r="K30" s="80">
        <f t="shared" si="1"/>
        <v>0</v>
      </c>
    </row>
    <row r="31" spans="1:11" x14ac:dyDescent="0.3">
      <c r="A31" s="69"/>
      <c r="B31" s="70" t="s">
        <v>18</v>
      </c>
      <c r="C31" s="74"/>
      <c r="D31" s="71"/>
      <c r="E31" s="70"/>
      <c r="F31" s="72">
        <v>0</v>
      </c>
      <c r="G31" s="73"/>
      <c r="H31" s="73"/>
      <c r="I31" s="118">
        <v>0.41699999999999998</v>
      </c>
      <c r="J31" s="79">
        <f t="shared" si="0"/>
        <v>0</v>
      </c>
      <c r="K31" s="80">
        <f t="shared" si="1"/>
        <v>0</v>
      </c>
    </row>
    <row r="32" spans="1:11" x14ac:dyDescent="0.3">
      <c r="A32" s="69"/>
      <c r="B32" s="70" t="s">
        <v>18</v>
      </c>
      <c r="C32" s="74"/>
      <c r="D32" s="71"/>
      <c r="E32" s="70"/>
      <c r="F32" s="72">
        <v>0</v>
      </c>
      <c r="G32" s="73"/>
      <c r="H32" s="73"/>
      <c r="I32" s="118">
        <v>0.41699999999999998</v>
      </c>
      <c r="J32" s="79">
        <f t="shared" si="0"/>
        <v>0</v>
      </c>
      <c r="K32" s="80">
        <f t="shared" si="1"/>
        <v>0</v>
      </c>
    </row>
    <row r="33" spans="1:11" x14ac:dyDescent="0.3">
      <c r="A33" s="69"/>
      <c r="B33" s="70" t="s">
        <v>18</v>
      </c>
      <c r="C33" s="74"/>
      <c r="D33" s="71"/>
      <c r="E33" s="70"/>
      <c r="F33" s="72">
        <v>0</v>
      </c>
      <c r="G33" s="73"/>
      <c r="H33" s="73"/>
      <c r="I33" s="118">
        <v>0.41699999999999998</v>
      </c>
      <c r="J33" s="79">
        <f t="shared" si="0"/>
        <v>0</v>
      </c>
      <c r="K33" s="80">
        <f t="shared" si="1"/>
        <v>0</v>
      </c>
    </row>
    <row r="34" spans="1:11" x14ac:dyDescent="0.3">
      <c r="A34" s="69"/>
      <c r="B34" s="70" t="s">
        <v>18</v>
      </c>
      <c r="C34" s="74"/>
      <c r="D34" s="71"/>
      <c r="E34" s="70"/>
      <c r="F34" s="72">
        <v>0</v>
      </c>
      <c r="G34" s="73"/>
      <c r="H34" s="73"/>
      <c r="I34" s="118">
        <v>0.41699999999999998</v>
      </c>
      <c r="J34" s="79">
        <f t="shared" si="0"/>
        <v>0</v>
      </c>
      <c r="K34" s="80">
        <f t="shared" si="1"/>
        <v>0</v>
      </c>
    </row>
    <row r="35" spans="1:11" x14ac:dyDescent="0.3">
      <c r="A35" s="76"/>
      <c r="B35" s="70" t="s">
        <v>18</v>
      </c>
      <c r="C35" s="74"/>
      <c r="D35" s="71"/>
      <c r="E35" s="70"/>
      <c r="F35" s="72">
        <v>0</v>
      </c>
      <c r="G35" s="73"/>
      <c r="H35" s="73"/>
      <c r="I35" s="118">
        <v>0.41699999999999998</v>
      </c>
      <c r="J35" s="79">
        <f t="shared" si="0"/>
        <v>0</v>
      </c>
      <c r="K35" s="80">
        <f t="shared" si="1"/>
        <v>0</v>
      </c>
    </row>
    <row r="36" spans="1:11" x14ac:dyDescent="0.3">
      <c r="A36" s="76"/>
      <c r="B36" s="70" t="s">
        <v>18</v>
      </c>
      <c r="C36" s="74"/>
      <c r="D36" s="71"/>
      <c r="E36" s="70"/>
      <c r="F36" s="72">
        <v>0</v>
      </c>
      <c r="G36" s="73"/>
      <c r="H36" s="73"/>
      <c r="I36" s="118">
        <v>0.41699999999999998</v>
      </c>
      <c r="J36" s="79">
        <f t="shared" si="0"/>
        <v>0</v>
      </c>
      <c r="K36" s="80">
        <f t="shared" si="1"/>
        <v>0</v>
      </c>
    </row>
    <row r="37" spans="1:11" x14ac:dyDescent="0.3">
      <c r="A37" s="76"/>
      <c r="B37" s="70" t="s">
        <v>18</v>
      </c>
      <c r="C37" s="74"/>
      <c r="D37" s="71"/>
      <c r="E37" s="70"/>
      <c r="F37" s="72">
        <v>0</v>
      </c>
      <c r="G37" s="73"/>
      <c r="H37" s="73"/>
      <c r="I37" s="118">
        <v>0.41699999999999998</v>
      </c>
      <c r="J37" s="79">
        <f t="shared" si="0"/>
        <v>0</v>
      </c>
      <c r="K37" s="80">
        <f t="shared" si="1"/>
        <v>0</v>
      </c>
    </row>
    <row r="38" spans="1:11" x14ac:dyDescent="0.3">
      <c r="A38" s="76"/>
      <c r="B38" s="70" t="s">
        <v>18</v>
      </c>
      <c r="C38" s="75"/>
      <c r="D38" s="75"/>
      <c r="E38" s="70"/>
      <c r="F38" s="72">
        <v>0</v>
      </c>
      <c r="G38" s="73"/>
      <c r="H38" s="73"/>
      <c r="I38" s="118">
        <v>0.41699999999999998</v>
      </c>
      <c r="J38" s="79">
        <f t="shared" si="0"/>
        <v>0</v>
      </c>
      <c r="K38" s="80">
        <f t="shared" si="1"/>
        <v>0</v>
      </c>
    </row>
    <row r="39" spans="1:11" x14ac:dyDescent="0.3">
      <c r="A39" s="76"/>
      <c r="B39" s="70" t="s">
        <v>18</v>
      </c>
      <c r="C39" s="77"/>
      <c r="D39" s="78"/>
      <c r="E39" s="78"/>
      <c r="F39" s="72">
        <v>0</v>
      </c>
      <c r="G39" s="73"/>
      <c r="H39" s="73"/>
      <c r="I39" s="118">
        <v>0.41699999999999998</v>
      </c>
      <c r="J39" s="79">
        <f t="shared" si="0"/>
        <v>0</v>
      </c>
      <c r="K39" s="80">
        <f t="shared" si="1"/>
        <v>0</v>
      </c>
    </row>
    <row r="40" spans="1:11" ht="15" thickBot="1" x14ac:dyDescent="0.35">
      <c r="A40" s="47"/>
      <c r="B40" s="48"/>
      <c r="C40" s="49"/>
      <c r="D40" s="50"/>
      <c r="E40" s="50"/>
      <c r="F40" s="46">
        <f>SUM(F8:F39)</f>
        <v>0</v>
      </c>
      <c r="G40" s="51"/>
      <c r="H40" s="51"/>
      <c r="I40" s="85" t="s">
        <v>54</v>
      </c>
      <c r="J40" s="86">
        <f>SUM(J8:J39)</f>
        <v>0</v>
      </c>
      <c r="K40" s="81"/>
    </row>
    <row r="41" spans="1:11" s="6" customFormat="1" ht="21.6" thickBot="1" x14ac:dyDescent="0.45">
      <c r="A41" s="21"/>
      <c r="B41" s="22"/>
      <c r="C41" s="23"/>
      <c r="D41" s="24"/>
      <c r="E41" s="24"/>
      <c r="F41" s="25" t="s">
        <v>38</v>
      </c>
      <c r="G41" s="26">
        <f>SUM(G8:G39)</f>
        <v>0</v>
      </c>
      <c r="H41" s="26">
        <f>SUM(H8:H39)</f>
        <v>0</v>
      </c>
      <c r="I41" s="25"/>
      <c r="J41" s="25"/>
      <c r="K41" s="82">
        <f>SUM(K8:K39)</f>
        <v>0</v>
      </c>
    </row>
    <row r="42" spans="1:11" x14ac:dyDescent="0.3">
      <c r="C42" s="8"/>
      <c r="D42" s="9"/>
      <c r="E42" s="9"/>
      <c r="F42" s="9"/>
      <c r="G42" s="7"/>
      <c r="H42" s="7"/>
    </row>
  </sheetData>
  <sheetProtection algorithmName="SHA-512" hashValue="gsDH3Wj1AFQmHLEFdUQzBxlEfK91wVF9zCOImyDWec1W00BdPWRhWlPVvKB2BNNFFKB3baa77YWwhrfdjLnZTQ==" saltValue="rs/CWosIeGECR2+YPyf0Nw==" spinCount="100000" sheet="1" objects="1" scenarios="1"/>
  <protectedRanges>
    <protectedRange sqref="C39:F39 A8:D10 A35:B39 C35:D38 A42:H42 A11:C34 G8:H39" name="Gegevens_1_1"/>
    <protectedRange algorithmName="SHA-512" hashValue="c81rgZlOdrtOaq+b/glXjK3rCt9f1VwbSF5Ow9mQBjLufzEX/SSMPR/KLDbBd0xkqCdIS/Cl+XKRBElLPl8j4Q==" saltValue="glwVRzml0nc+paR6UQi0pw==" spinCount="100000" sqref="I42:J42" name="Totalen_1"/>
    <protectedRange sqref="D11:D34" name="Gegevens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 sqref="A7:H7" name="Gegevens_3"/>
    <protectedRange algorithmName="SHA-512" hashValue="xI2049zbCJKfu0GETLE+WWfaMLsBW2vj5OM2gfykE5ArHtGZzNNwvYhXICT9dXMNY495CaVpqHxD33ysI7J2Hg==" saltValue="qDhSGNSmhPxN24xf38BYJQ==" spinCount="100000" sqref="A7:K7" name="Titels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774FD85-0945-4FE8-B910-A67CD1AB4456}">
          <x14:formula1>
            <xm:f>Lijsten!$B$1:$B$5</xm:f>
          </x14:formula1>
          <xm:sqref>B8:B40</xm:sqref>
        </x14:dataValidation>
        <x14:dataValidation type="list" allowBlank="1" showInputMessage="1" showErrorMessage="1" xr:uid="{15609A3D-847B-48E2-A097-4FD795B74A32}">
          <x14:formula1>
            <xm:f>Lijsten!$D$1:$D$4</xm:f>
          </x14:formula1>
          <xm:sqref>I8:J39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0882-14E2-4D7C-A4AA-B576EB15A651}">
  <dimension ref="A1:K42"/>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6640625" customWidth="1"/>
    <col min="4" max="4" width="31.44140625" customWidth="1"/>
    <col min="5" max="5" width="22.33203125" customWidth="1"/>
    <col min="6" max="6" width="13.6640625" customWidth="1"/>
    <col min="7" max="8" width="16.6640625" customWidth="1"/>
    <col min="9" max="11" width="12.21875" customWidth="1"/>
  </cols>
  <sheetData>
    <row r="1" spans="1:11" ht="15" thickBot="1" x14ac:dyDescent="0.35">
      <c r="A1" s="133" t="s">
        <v>0</v>
      </c>
      <c r="B1" s="134"/>
      <c r="C1" s="34"/>
      <c r="D1" s="34"/>
      <c r="E1" s="34"/>
      <c r="F1" s="34"/>
      <c r="G1" s="34"/>
      <c r="H1" s="34"/>
      <c r="I1" s="19"/>
      <c r="J1" s="19"/>
      <c r="K1" s="20"/>
    </row>
    <row r="2" spans="1:11" ht="23.4" x14ac:dyDescent="0.45">
      <c r="A2" s="29"/>
      <c r="B2" s="135" t="str">
        <f>CONCATENATE('Personalia en overzicht'!D10," ",'Personalia en overzicht'!D11)</f>
        <v>naam voornaam</v>
      </c>
      <c r="C2" s="136"/>
      <c r="D2" s="6"/>
      <c r="E2" s="31" t="s">
        <v>39</v>
      </c>
      <c r="F2" s="129" t="str">
        <f>CONCATENATE(B2,C2,F4,H3)</f>
        <v>naam voornaam202312</v>
      </c>
      <c r="G2" s="130"/>
      <c r="H2" s="38"/>
      <c r="I2" s="6"/>
      <c r="J2" s="6"/>
      <c r="K2" s="35"/>
    </row>
    <row r="3" spans="1:11" x14ac:dyDescent="0.3">
      <c r="A3" s="1"/>
      <c r="B3" s="137" t="str">
        <f>'Personalia en overzicht'!D12</f>
        <v>Straat + nummer</v>
      </c>
      <c r="C3" s="138"/>
      <c r="D3" s="7"/>
      <c r="E3" s="32" t="s">
        <v>40</v>
      </c>
      <c r="F3" s="131" t="s">
        <v>37</v>
      </c>
      <c r="G3" s="132"/>
      <c r="H3" s="36" t="s">
        <v>65</v>
      </c>
      <c r="K3" s="2"/>
    </row>
    <row r="4" spans="1:11" x14ac:dyDescent="0.3">
      <c r="A4" s="1"/>
      <c r="B4" s="137" t="str">
        <f>CONCATENATE('Personalia en overzicht'!D13,'Personalia en overzicht'!D14)</f>
        <v>postcodegemeente</v>
      </c>
      <c r="C4" s="138"/>
      <c r="D4" s="7"/>
      <c r="E4" s="32" t="s">
        <v>2</v>
      </c>
      <c r="F4" s="131">
        <f>'Personalia en overzicht'!D3</f>
        <v>2023</v>
      </c>
      <c r="G4" s="132"/>
      <c r="H4" s="39"/>
      <c r="K4" s="2"/>
    </row>
    <row r="5" spans="1:11" ht="15" thickBot="1" x14ac:dyDescent="0.35">
      <c r="A5" s="1"/>
      <c r="B5" s="127" t="str">
        <f>'Personalia en overzicht'!D16</f>
        <v>BEXX XXXX XXXX XXXX</v>
      </c>
      <c r="C5" s="128"/>
      <c r="D5" s="7"/>
      <c r="E5" s="33" t="s">
        <v>42</v>
      </c>
      <c r="F5" s="54" t="str">
        <f>'Personalia en overzicht'!D18</f>
        <v>Verenigingswerk</v>
      </c>
      <c r="G5" s="52"/>
      <c r="H5" s="7"/>
      <c r="K5" s="2"/>
    </row>
    <row r="6" spans="1:11" ht="15" thickBot="1" x14ac:dyDescent="0.35">
      <c r="A6" s="3"/>
      <c r="B6" s="4"/>
      <c r="C6" s="4"/>
      <c r="D6" s="4"/>
      <c r="E6" s="4"/>
      <c r="F6" s="4"/>
      <c r="G6" s="4"/>
      <c r="H6" s="4"/>
      <c r="I6" s="4"/>
      <c r="J6" s="4"/>
      <c r="K6" s="5"/>
    </row>
    <row r="7" spans="1:11" ht="62.4" customHeight="1" x14ac:dyDescent="0.3">
      <c r="A7" s="42" t="s">
        <v>43</v>
      </c>
      <c r="B7" s="43" t="s">
        <v>44</v>
      </c>
      <c r="C7" s="44" t="s">
        <v>45</v>
      </c>
      <c r="D7" s="44" t="s">
        <v>46</v>
      </c>
      <c r="E7" s="43" t="s">
        <v>47</v>
      </c>
      <c r="F7" s="44" t="s">
        <v>48</v>
      </c>
      <c r="G7" s="44" t="s">
        <v>49</v>
      </c>
      <c r="H7" s="44" t="s">
        <v>50</v>
      </c>
      <c r="I7" s="44" t="s">
        <v>51</v>
      </c>
      <c r="J7" s="44" t="s">
        <v>52</v>
      </c>
      <c r="K7" s="45" t="s">
        <v>53</v>
      </c>
    </row>
    <row r="8" spans="1:11" x14ac:dyDescent="0.3">
      <c r="A8" s="69"/>
      <c r="B8" s="70" t="s">
        <v>18</v>
      </c>
      <c r="C8" s="71"/>
      <c r="D8" s="71"/>
      <c r="E8" s="70"/>
      <c r="F8" s="72">
        <v>0</v>
      </c>
      <c r="G8" s="73"/>
      <c r="H8" s="73"/>
      <c r="I8" s="118">
        <v>0.41699999999999998</v>
      </c>
      <c r="J8" s="79">
        <f>(G8+H8)</f>
        <v>0</v>
      </c>
      <c r="K8" s="80">
        <f>F8/15</f>
        <v>0</v>
      </c>
    </row>
    <row r="9" spans="1:11" x14ac:dyDescent="0.3">
      <c r="A9" s="69"/>
      <c r="B9" s="70" t="s">
        <v>18</v>
      </c>
      <c r="C9" s="71"/>
      <c r="D9" s="71"/>
      <c r="E9" s="70"/>
      <c r="F9" s="72">
        <v>0</v>
      </c>
      <c r="G9" s="73"/>
      <c r="H9" s="73"/>
      <c r="I9" s="118">
        <v>0.41699999999999998</v>
      </c>
      <c r="J9" s="79">
        <f t="shared" ref="J9:J39" si="0">(G9+H9)</f>
        <v>0</v>
      </c>
      <c r="K9" s="80">
        <f t="shared" ref="K9:K39" si="1">F9/15</f>
        <v>0</v>
      </c>
    </row>
    <row r="10" spans="1:11" x14ac:dyDescent="0.3">
      <c r="A10" s="69"/>
      <c r="B10" s="70" t="s">
        <v>18</v>
      </c>
      <c r="C10" s="70"/>
      <c r="D10" s="71"/>
      <c r="E10" s="70"/>
      <c r="F10" s="72">
        <v>0</v>
      </c>
      <c r="G10" s="73"/>
      <c r="H10" s="73"/>
      <c r="I10" s="118">
        <v>0.41699999999999998</v>
      </c>
      <c r="J10" s="79">
        <f t="shared" si="0"/>
        <v>0</v>
      </c>
      <c r="K10" s="80">
        <f t="shared" si="1"/>
        <v>0</v>
      </c>
    </row>
    <row r="11" spans="1:11" x14ac:dyDescent="0.3">
      <c r="A11" s="69"/>
      <c r="B11" s="70" t="s">
        <v>18</v>
      </c>
      <c r="C11" s="71"/>
      <c r="D11" s="71"/>
      <c r="E11" s="70"/>
      <c r="F11" s="72">
        <v>0</v>
      </c>
      <c r="G11" s="73"/>
      <c r="H11" s="73"/>
      <c r="I11" s="118">
        <v>0.41699999999999998</v>
      </c>
      <c r="J11" s="79">
        <f t="shared" si="0"/>
        <v>0</v>
      </c>
      <c r="K11" s="80">
        <f t="shared" si="1"/>
        <v>0</v>
      </c>
    </row>
    <row r="12" spans="1:11" x14ac:dyDescent="0.3">
      <c r="A12" s="69"/>
      <c r="B12" s="70" t="s">
        <v>18</v>
      </c>
      <c r="C12" s="74"/>
      <c r="D12" s="71"/>
      <c r="E12" s="70"/>
      <c r="F12" s="72">
        <v>0</v>
      </c>
      <c r="G12" s="73"/>
      <c r="H12" s="73"/>
      <c r="I12" s="118">
        <v>0.41699999999999998</v>
      </c>
      <c r="J12" s="79">
        <f t="shared" si="0"/>
        <v>0</v>
      </c>
      <c r="K12" s="80">
        <f t="shared" si="1"/>
        <v>0</v>
      </c>
    </row>
    <row r="13" spans="1:11" x14ac:dyDescent="0.3">
      <c r="A13" s="69"/>
      <c r="B13" s="70" t="s">
        <v>18</v>
      </c>
      <c r="C13" s="74"/>
      <c r="D13" s="71"/>
      <c r="E13" s="70"/>
      <c r="F13" s="72">
        <v>0</v>
      </c>
      <c r="G13" s="73"/>
      <c r="H13" s="73"/>
      <c r="I13" s="118">
        <v>0.41699999999999998</v>
      </c>
      <c r="J13" s="79">
        <f t="shared" si="0"/>
        <v>0</v>
      </c>
      <c r="K13" s="80">
        <f t="shared" si="1"/>
        <v>0</v>
      </c>
    </row>
    <row r="14" spans="1:11" x14ac:dyDescent="0.3">
      <c r="A14" s="69"/>
      <c r="B14" s="70" t="s">
        <v>18</v>
      </c>
      <c r="C14" s="74"/>
      <c r="D14" s="71"/>
      <c r="E14" s="70"/>
      <c r="F14" s="72">
        <v>0</v>
      </c>
      <c r="G14" s="73"/>
      <c r="H14" s="73"/>
      <c r="I14" s="118">
        <v>0.41699999999999998</v>
      </c>
      <c r="J14" s="79">
        <f t="shared" si="0"/>
        <v>0</v>
      </c>
      <c r="K14" s="80">
        <f t="shared" si="1"/>
        <v>0</v>
      </c>
    </row>
    <row r="15" spans="1:11" x14ac:dyDescent="0.3">
      <c r="A15" s="69"/>
      <c r="B15" s="70" t="s">
        <v>18</v>
      </c>
      <c r="C15" s="71"/>
      <c r="D15" s="71"/>
      <c r="E15" s="70"/>
      <c r="F15" s="72">
        <v>0</v>
      </c>
      <c r="G15" s="73"/>
      <c r="H15" s="73"/>
      <c r="I15" s="118">
        <v>0.41699999999999998</v>
      </c>
      <c r="J15" s="79">
        <f t="shared" si="0"/>
        <v>0</v>
      </c>
      <c r="K15" s="80">
        <f t="shared" si="1"/>
        <v>0</v>
      </c>
    </row>
    <row r="16" spans="1:11" x14ac:dyDescent="0.3">
      <c r="A16" s="69"/>
      <c r="B16" s="70" t="s">
        <v>18</v>
      </c>
      <c r="C16" s="74"/>
      <c r="D16" s="71"/>
      <c r="E16" s="70"/>
      <c r="F16" s="72">
        <v>0</v>
      </c>
      <c r="G16" s="73"/>
      <c r="H16" s="73"/>
      <c r="I16" s="118">
        <v>0.41699999999999998</v>
      </c>
      <c r="J16" s="79">
        <f t="shared" si="0"/>
        <v>0</v>
      </c>
      <c r="K16" s="80">
        <f t="shared" si="1"/>
        <v>0</v>
      </c>
    </row>
    <row r="17" spans="1:11" x14ac:dyDescent="0.3">
      <c r="A17" s="69"/>
      <c r="B17" s="70" t="s">
        <v>18</v>
      </c>
      <c r="C17" s="74"/>
      <c r="D17" s="71"/>
      <c r="E17" s="70"/>
      <c r="F17" s="72">
        <v>0</v>
      </c>
      <c r="G17" s="73"/>
      <c r="H17" s="73"/>
      <c r="I17" s="118">
        <v>0.41699999999999998</v>
      </c>
      <c r="J17" s="79">
        <f t="shared" si="0"/>
        <v>0</v>
      </c>
      <c r="K17" s="80">
        <f t="shared" si="1"/>
        <v>0</v>
      </c>
    </row>
    <row r="18" spans="1:11" x14ac:dyDescent="0.3">
      <c r="A18" s="69"/>
      <c r="B18" s="70" t="s">
        <v>18</v>
      </c>
      <c r="C18" s="74"/>
      <c r="D18" s="71"/>
      <c r="E18" s="70"/>
      <c r="F18" s="72">
        <v>0</v>
      </c>
      <c r="G18" s="73"/>
      <c r="H18" s="73"/>
      <c r="I18" s="118">
        <v>0.41699999999999998</v>
      </c>
      <c r="J18" s="79">
        <f t="shared" si="0"/>
        <v>0</v>
      </c>
      <c r="K18" s="80">
        <f t="shared" si="1"/>
        <v>0</v>
      </c>
    </row>
    <row r="19" spans="1:11" x14ac:dyDescent="0.3">
      <c r="A19" s="69"/>
      <c r="B19" s="70" t="s">
        <v>18</v>
      </c>
      <c r="C19" s="74"/>
      <c r="D19" s="71"/>
      <c r="E19" s="70"/>
      <c r="F19" s="72">
        <v>0</v>
      </c>
      <c r="G19" s="73"/>
      <c r="H19" s="73"/>
      <c r="I19" s="118">
        <v>0.41699999999999998</v>
      </c>
      <c r="J19" s="79">
        <f t="shared" si="0"/>
        <v>0</v>
      </c>
      <c r="K19" s="80">
        <f t="shared" si="1"/>
        <v>0</v>
      </c>
    </row>
    <row r="20" spans="1:11" x14ac:dyDescent="0.3">
      <c r="A20" s="69"/>
      <c r="B20" s="70" t="s">
        <v>18</v>
      </c>
      <c r="C20" s="74"/>
      <c r="D20" s="71"/>
      <c r="E20" s="70"/>
      <c r="F20" s="72">
        <v>0</v>
      </c>
      <c r="G20" s="73"/>
      <c r="H20" s="73"/>
      <c r="I20" s="118">
        <v>0.41699999999999998</v>
      </c>
      <c r="J20" s="79">
        <f t="shared" si="0"/>
        <v>0</v>
      </c>
      <c r="K20" s="80">
        <f t="shared" si="1"/>
        <v>0</v>
      </c>
    </row>
    <row r="21" spans="1:11" x14ac:dyDescent="0.3">
      <c r="A21" s="69"/>
      <c r="B21" s="70" t="s">
        <v>18</v>
      </c>
      <c r="C21" s="74"/>
      <c r="D21" s="71"/>
      <c r="E21" s="70"/>
      <c r="F21" s="72">
        <v>0</v>
      </c>
      <c r="G21" s="73"/>
      <c r="H21" s="73"/>
      <c r="I21" s="118">
        <v>0.41699999999999998</v>
      </c>
      <c r="J21" s="79">
        <f t="shared" si="0"/>
        <v>0</v>
      </c>
      <c r="K21" s="80">
        <f t="shared" si="1"/>
        <v>0</v>
      </c>
    </row>
    <row r="22" spans="1:11" x14ac:dyDescent="0.3">
      <c r="A22" s="69"/>
      <c r="B22" s="70" t="s">
        <v>18</v>
      </c>
      <c r="C22" s="74"/>
      <c r="D22" s="71"/>
      <c r="E22" s="70"/>
      <c r="F22" s="72">
        <v>0</v>
      </c>
      <c r="G22" s="73"/>
      <c r="H22" s="73"/>
      <c r="I22" s="118">
        <v>0.41699999999999998</v>
      </c>
      <c r="J22" s="79">
        <f t="shared" si="0"/>
        <v>0</v>
      </c>
      <c r="K22" s="80">
        <f t="shared" si="1"/>
        <v>0</v>
      </c>
    </row>
    <row r="23" spans="1:11" x14ac:dyDescent="0.3">
      <c r="A23" s="69"/>
      <c r="B23" s="70" t="s">
        <v>18</v>
      </c>
      <c r="C23" s="71"/>
      <c r="D23" s="71"/>
      <c r="E23" s="70"/>
      <c r="F23" s="72">
        <v>0</v>
      </c>
      <c r="G23" s="73"/>
      <c r="H23" s="73"/>
      <c r="I23" s="118">
        <v>0.41699999999999998</v>
      </c>
      <c r="J23" s="79">
        <f t="shared" si="0"/>
        <v>0</v>
      </c>
      <c r="K23" s="80">
        <f t="shared" si="1"/>
        <v>0</v>
      </c>
    </row>
    <row r="24" spans="1:11" x14ac:dyDescent="0.3">
      <c r="A24" s="69"/>
      <c r="B24" s="70" t="s">
        <v>18</v>
      </c>
      <c r="C24" s="74"/>
      <c r="D24" s="71"/>
      <c r="E24" s="70"/>
      <c r="F24" s="72">
        <v>0</v>
      </c>
      <c r="G24" s="73"/>
      <c r="H24" s="73"/>
      <c r="I24" s="118">
        <v>0.41699999999999998</v>
      </c>
      <c r="J24" s="79">
        <f t="shared" si="0"/>
        <v>0</v>
      </c>
      <c r="K24" s="80">
        <f t="shared" si="1"/>
        <v>0</v>
      </c>
    </row>
    <row r="25" spans="1:11" x14ac:dyDescent="0.3">
      <c r="A25" s="69"/>
      <c r="B25" s="70" t="s">
        <v>18</v>
      </c>
      <c r="C25" s="74"/>
      <c r="D25" s="71"/>
      <c r="E25" s="70"/>
      <c r="F25" s="72">
        <v>0</v>
      </c>
      <c r="G25" s="73"/>
      <c r="H25" s="73"/>
      <c r="I25" s="118">
        <v>0.41699999999999998</v>
      </c>
      <c r="J25" s="79">
        <f t="shared" si="0"/>
        <v>0</v>
      </c>
      <c r="K25" s="80">
        <f t="shared" si="1"/>
        <v>0</v>
      </c>
    </row>
    <row r="26" spans="1:11" x14ac:dyDescent="0.3">
      <c r="A26" s="69"/>
      <c r="B26" s="70" t="s">
        <v>18</v>
      </c>
      <c r="C26" s="74"/>
      <c r="D26" s="71"/>
      <c r="E26" s="70"/>
      <c r="F26" s="72">
        <v>0</v>
      </c>
      <c r="G26" s="73"/>
      <c r="H26" s="73"/>
      <c r="I26" s="118">
        <v>0.41699999999999998</v>
      </c>
      <c r="J26" s="79">
        <f t="shared" si="0"/>
        <v>0</v>
      </c>
      <c r="K26" s="80">
        <f t="shared" si="1"/>
        <v>0</v>
      </c>
    </row>
    <row r="27" spans="1:11" x14ac:dyDescent="0.3">
      <c r="A27" s="69"/>
      <c r="B27" s="70" t="s">
        <v>18</v>
      </c>
      <c r="C27" s="71"/>
      <c r="D27" s="71"/>
      <c r="E27" s="70"/>
      <c r="F27" s="72">
        <v>0</v>
      </c>
      <c r="G27" s="73"/>
      <c r="H27" s="73"/>
      <c r="I27" s="118">
        <v>0.41699999999999998</v>
      </c>
      <c r="J27" s="79">
        <f t="shared" si="0"/>
        <v>0</v>
      </c>
      <c r="K27" s="80">
        <f t="shared" si="1"/>
        <v>0</v>
      </c>
    </row>
    <row r="28" spans="1:11" x14ac:dyDescent="0.3">
      <c r="A28" s="69"/>
      <c r="B28" s="70" t="s">
        <v>18</v>
      </c>
      <c r="C28" s="74"/>
      <c r="D28" s="71"/>
      <c r="E28" s="70"/>
      <c r="F28" s="72">
        <v>0</v>
      </c>
      <c r="G28" s="73"/>
      <c r="H28" s="73"/>
      <c r="I28" s="118">
        <v>0.41699999999999998</v>
      </c>
      <c r="J28" s="79">
        <f t="shared" si="0"/>
        <v>0</v>
      </c>
      <c r="K28" s="80">
        <f t="shared" si="1"/>
        <v>0</v>
      </c>
    </row>
    <row r="29" spans="1:11" x14ac:dyDescent="0.3">
      <c r="A29" s="69"/>
      <c r="B29" s="70" t="s">
        <v>18</v>
      </c>
      <c r="C29" s="74"/>
      <c r="D29" s="71"/>
      <c r="E29" s="70"/>
      <c r="F29" s="72">
        <v>0</v>
      </c>
      <c r="G29" s="73"/>
      <c r="H29" s="73"/>
      <c r="I29" s="118">
        <v>0.41699999999999998</v>
      </c>
      <c r="J29" s="79">
        <f t="shared" si="0"/>
        <v>0</v>
      </c>
      <c r="K29" s="80">
        <f t="shared" si="1"/>
        <v>0</v>
      </c>
    </row>
    <row r="30" spans="1:11" x14ac:dyDescent="0.3">
      <c r="A30" s="69"/>
      <c r="B30" s="70" t="s">
        <v>18</v>
      </c>
      <c r="C30" s="74"/>
      <c r="D30" s="71"/>
      <c r="E30" s="70"/>
      <c r="F30" s="72">
        <v>0</v>
      </c>
      <c r="G30" s="73"/>
      <c r="H30" s="73"/>
      <c r="I30" s="118">
        <v>0.41699999999999998</v>
      </c>
      <c r="J30" s="79">
        <f t="shared" si="0"/>
        <v>0</v>
      </c>
      <c r="K30" s="80">
        <f t="shared" si="1"/>
        <v>0</v>
      </c>
    </row>
    <row r="31" spans="1:11" x14ac:dyDescent="0.3">
      <c r="A31" s="69"/>
      <c r="B31" s="70" t="s">
        <v>18</v>
      </c>
      <c r="C31" s="74"/>
      <c r="D31" s="71"/>
      <c r="E31" s="70"/>
      <c r="F31" s="72">
        <v>0</v>
      </c>
      <c r="G31" s="73"/>
      <c r="H31" s="73"/>
      <c r="I31" s="118">
        <v>0.41699999999999998</v>
      </c>
      <c r="J31" s="79">
        <f t="shared" si="0"/>
        <v>0</v>
      </c>
      <c r="K31" s="80">
        <f t="shared" si="1"/>
        <v>0</v>
      </c>
    </row>
    <row r="32" spans="1:11" x14ac:dyDescent="0.3">
      <c r="A32" s="69"/>
      <c r="B32" s="70" t="s">
        <v>18</v>
      </c>
      <c r="C32" s="74"/>
      <c r="D32" s="71"/>
      <c r="E32" s="70"/>
      <c r="F32" s="72">
        <v>0</v>
      </c>
      <c r="G32" s="73"/>
      <c r="H32" s="73"/>
      <c r="I32" s="118">
        <v>0.41699999999999998</v>
      </c>
      <c r="J32" s="79">
        <f t="shared" si="0"/>
        <v>0</v>
      </c>
      <c r="K32" s="80">
        <f t="shared" si="1"/>
        <v>0</v>
      </c>
    </row>
    <row r="33" spans="1:11" x14ac:dyDescent="0.3">
      <c r="A33" s="69"/>
      <c r="B33" s="70" t="s">
        <v>18</v>
      </c>
      <c r="C33" s="74"/>
      <c r="D33" s="71"/>
      <c r="E33" s="70"/>
      <c r="F33" s="72">
        <v>0</v>
      </c>
      <c r="G33" s="73"/>
      <c r="H33" s="73"/>
      <c r="I33" s="118">
        <v>0.41699999999999998</v>
      </c>
      <c r="J33" s="79">
        <f t="shared" si="0"/>
        <v>0</v>
      </c>
      <c r="K33" s="80">
        <f t="shared" si="1"/>
        <v>0</v>
      </c>
    </row>
    <row r="34" spans="1:11" x14ac:dyDescent="0.3">
      <c r="A34" s="69"/>
      <c r="B34" s="70" t="s">
        <v>18</v>
      </c>
      <c r="C34" s="74"/>
      <c r="D34" s="71"/>
      <c r="E34" s="70"/>
      <c r="F34" s="72">
        <v>0</v>
      </c>
      <c r="G34" s="73"/>
      <c r="H34" s="73"/>
      <c r="I34" s="118">
        <v>0.41699999999999998</v>
      </c>
      <c r="J34" s="79">
        <f t="shared" si="0"/>
        <v>0</v>
      </c>
      <c r="K34" s="80">
        <f t="shared" si="1"/>
        <v>0</v>
      </c>
    </row>
    <row r="35" spans="1:11" x14ac:dyDescent="0.3">
      <c r="A35" s="76"/>
      <c r="B35" s="70" t="s">
        <v>18</v>
      </c>
      <c r="C35" s="74"/>
      <c r="D35" s="71"/>
      <c r="E35" s="70"/>
      <c r="F35" s="72">
        <v>0</v>
      </c>
      <c r="G35" s="73"/>
      <c r="H35" s="73"/>
      <c r="I35" s="118">
        <v>0.41699999999999998</v>
      </c>
      <c r="J35" s="79">
        <f t="shared" si="0"/>
        <v>0</v>
      </c>
      <c r="K35" s="80">
        <f t="shared" si="1"/>
        <v>0</v>
      </c>
    </row>
    <row r="36" spans="1:11" x14ac:dyDescent="0.3">
      <c r="A36" s="76"/>
      <c r="B36" s="70" t="s">
        <v>18</v>
      </c>
      <c r="C36" s="74"/>
      <c r="D36" s="71"/>
      <c r="E36" s="70"/>
      <c r="F36" s="72">
        <v>0</v>
      </c>
      <c r="G36" s="73"/>
      <c r="H36" s="73"/>
      <c r="I36" s="118">
        <v>0.41699999999999998</v>
      </c>
      <c r="J36" s="79">
        <f t="shared" si="0"/>
        <v>0</v>
      </c>
      <c r="K36" s="80">
        <f t="shared" si="1"/>
        <v>0</v>
      </c>
    </row>
    <row r="37" spans="1:11" x14ac:dyDescent="0.3">
      <c r="A37" s="76"/>
      <c r="B37" s="70" t="s">
        <v>18</v>
      </c>
      <c r="C37" s="74"/>
      <c r="D37" s="71"/>
      <c r="E37" s="70"/>
      <c r="F37" s="72">
        <v>0</v>
      </c>
      <c r="G37" s="73"/>
      <c r="H37" s="73"/>
      <c r="I37" s="118">
        <v>0.41699999999999998</v>
      </c>
      <c r="J37" s="79">
        <f t="shared" si="0"/>
        <v>0</v>
      </c>
      <c r="K37" s="80">
        <f t="shared" si="1"/>
        <v>0</v>
      </c>
    </row>
    <row r="38" spans="1:11" x14ac:dyDescent="0.3">
      <c r="A38" s="76"/>
      <c r="B38" s="70" t="s">
        <v>18</v>
      </c>
      <c r="C38" s="75"/>
      <c r="D38" s="75"/>
      <c r="E38" s="70"/>
      <c r="F38" s="72">
        <v>0</v>
      </c>
      <c r="G38" s="73"/>
      <c r="H38" s="73"/>
      <c r="I38" s="118">
        <v>0.41699999999999998</v>
      </c>
      <c r="J38" s="79">
        <f t="shared" si="0"/>
        <v>0</v>
      </c>
      <c r="K38" s="80">
        <f t="shared" si="1"/>
        <v>0</v>
      </c>
    </row>
    <row r="39" spans="1:11" x14ac:dyDescent="0.3">
      <c r="A39" s="76"/>
      <c r="B39" s="70" t="s">
        <v>18</v>
      </c>
      <c r="C39" s="77"/>
      <c r="D39" s="78"/>
      <c r="E39" s="78"/>
      <c r="F39" s="72">
        <v>0</v>
      </c>
      <c r="G39" s="73"/>
      <c r="H39" s="73"/>
      <c r="I39" s="118">
        <v>0.41699999999999998</v>
      </c>
      <c r="J39" s="79">
        <f t="shared" si="0"/>
        <v>0</v>
      </c>
      <c r="K39" s="80">
        <f t="shared" si="1"/>
        <v>0</v>
      </c>
    </row>
    <row r="40" spans="1:11" ht="15" thickBot="1" x14ac:dyDescent="0.35">
      <c r="A40" s="47"/>
      <c r="B40" s="48"/>
      <c r="C40" s="49"/>
      <c r="D40" s="50"/>
      <c r="E40" s="50"/>
      <c r="F40" s="46">
        <f>SUM(F8:F39)</f>
        <v>0</v>
      </c>
      <c r="G40" s="51"/>
      <c r="H40" s="51"/>
      <c r="I40" s="85" t="s">
        <v>54</v>
      </c>
      <c r="J40" s="86">
        <f>SUM(J8:J39)</f>
        <v>0</v>
      </c>
      <c r="K40" s="81"/>
    </row>
    <row r="41" spans="1:11" s="6" customFormat="1" ht="21.6" thickBot="1" x14ac:dyDescent="0.45">
      <c r="A41" s="21"/>
      <c r="B41" s="22"/>
      <c r="C41" s="23"/>
      <c r="D41" s="24"/>
      <c r="E41" s="24"/>
      <c r="F41" s="25" t="s">
        <v>38</v>
      </c>
      <c r="G41" s="26">
        <f>SUM(G8:G39)</f>
        <v>0</v>
      </c>
      <c r="H41" s="26">
        <f>SUM(H8:H39)</f>
        <v>0</v>
      </c>
      <c r="I41" s="25"/>
      <c r="J41" s="25"/>
      <c r="K41" s="82">
        <f>SUM(K8:K39)</f>
        <v>0</v>
      </c>
    </row>
    <row r="42" spans="1:11" x14ac:dyDescent="0.3">
      <c r="C42" s="8"/>
      <c r="D42" s="9"/>
      <c r="E42" s="9"/>
      <c r="F42" s="9"/>
      <c r="G42" s="7"/>
      <c r="H42" s="7"/>
    </row>
  </sheetData>
  <sheetProtection algorithmName="SHA-512" hashValue="Na5hyvfM267Pn4+3eTD/62+A1AOE3G328RHeEHF/m/bgWi+Q4abIDdG8xlP+tjYZPltVfgZ5rFsATO3blSulWg==" saltValue="RknFgtIvAMoP3dih7XmkKg==" spinCount="100000" sheet="1" objects="1" scenarios="1"/>
  <protectedRanges>
    <protectedRange sqref="C39:F39 A8:D10 A35:B39 C35:D38 A42:H42 A11:C34 G8:H39" name="Gegevens_1_1"/>
    <protectedRange algorithmName="SHA-512" hashValue="c81rgZlOdrtOaq+b/glXjK3rCt9f1VwbSF5Ow9mQBjLufzEX/SSMPR/KLDbBd0xkqCdIS/Cl+XKRBElLPl8j4Q==" saltValue="glwVRzml0nc+paR6UQi0pw==" spinCount="100000" sqref="I42:J42" name="Totalen_1"/>
    <protectedRange sqref="D11:D34" name="Gegevens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 sqref="A7:H7" name="Gegevens_3"/>
    <protectedRange algorithmName="SHA-512" hashValue="xI2049zbCJKfu0GETLE+WWfaMLsBW2vj5OM2gfykE5ArHtGZzNNwvYhXICT9dXMNY495CaVpqHxD33ysI7J2Hg==" saltValue="qDhSGNSmhPxN24xf38BYJQ==" spinCount="100000" sqref="A7:K7" name="Titels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BC38CC5-78E4-4F95-B52A-AC143E30EC8C}">
          <x14:formula1>
            <xm:f>Lijsten!$B$1:$B$5</xm:f>
          </x14:formula1>
          <xm:sqref>B8:B40</xm:sqref>
        </x14:dataValidation>
        <x14:dataValidation type="list" allowBlank="1" showInputMessage="1" showErrorMessage="1" xr:uid="{1F6B5A99-7102-4391-801E-4F171A61F3D2}">
          <x14:formula1>
            <xm:f>Lijsten!$D$1:$D$4</xm:f>
          </x14:formula1>
          <xm:sqref>I8:J39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CE374-B71B-40E4-9FE1-47F0E92E2AAD}">
  <dimension ref="B1:D5"/>
  <sheetViews>
    <sheetView workbookViewId="0">
      <selection activeCell="D9" sqref="D9"/>
    </sheetView>
  </sheetViews>
  <sheetFormatPr defaultRowHeight="14.4" x14ac:dyDescent="0.3"/>
  <cols>
    <col min="1" max="1" width="14.33203125" bestFit="1" customWidth="1"/>
    <col min="2" max="2" width="17.88671875" bestFit="1" customWidth="1"/>
    <col min="3" max="3" width="14.33203125" bestFit="1" customWidth="1"/>
    <col min="4" max="4" width="12.5546875" customWidth="1"/>
  </cols>
  <sheetData>
    <row r="1" spans="2:4" x14ac:dyDescent="0.3">
      <c r="B1" t="s">
        <v>18</v>
      </c>
      <c r="C1">
        <v>0</v>
      </c>
      <c r="D1">
        <v>0</v>
      </c>
    </row>
    <row r="2" spans="2:4" x14ac:dyDescent="0.3">
      <c r="B2" t="s">
        <v>66</v>
      </c>
      <c r="C2">
        <v>0.2</v>
      </c>
      <c r="D2">
        <v>0.2</v>
      </c>
    </row>
    <row r="3" spans="2:4" x14ac:dyDescent="0.3">
      <c r="B3" t="s">
        <v>67</v>
      </c>
      <c r="C3">
        <v>0.3</v>
      </c>
      <c r="D3">
        <v>0.3</v>
      </c>
    </row>
    <row r="4" spans="2:4" x14ac:dyDescent="0.3">
      <c r="B4" t="s">
        <v>68</v>
      </c>
      <c r="C4">
        <f>'Personalia en overzicht'!C22</f>
        <v>0.41699999999999998</v>
      </c>
      <c r="D4">
        <f>'Personalia en overzicht'!D22</f>
        <v>0</v>
      </c>
    </row>
    <row r="5" spans="2:4" x14ac:dyDescent="0.3">
      <c r="C5">
        <f>'Personalia en overzicht'!D22</f>
        <v>0</v>
      </c>
    </row>
  </sheetData>
  <sheetProtection algorithmName="SHA-512" hashValue="N8U3f2oDks3XgEuUO/0Ye6XBi42ptbGrH0yYh+WVt4sRFbDCLBA2jxlAdAbamtHrHT0xQwOg887rAv8gEgRcYw==" saltValue="+/ycYXKjSAOfWsrnjYekF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F993F-6BDD-4B88-9BB4-74ACBBFFB4E8}">
  <sheetPr>
    <pageSetUpPr fitToPage="1"/>
  </sheetPr>
  <dimension ref="A1:K42"/>
  <sheetViews>
    <sheetView zoomScaleNormal="100" zoomScaleSheetLayoutView="85" zoomScalePageLayoutView="70" workbookViewId="0">
      <selection activeCell="F8" sqref="F8"/>
    </sheetView>
  </sheetViews>
  <sheetFormatPr defaultRowHeight="14.4" x14ac:dyDescent="0.3"/>
  <cols>
    <col min="1" max="1" width="11.33203125" customWidth="1"/>
    <col min="2" max="2" width="22" customWidth="1"/>
    <col min="3" max="3" width="14.6640625" customWidth="1"/>
    <col min="4" max="4" width="31.44140625" customWidth="1"/>
    <col min="5" max="5" width="22.33203125" customWidth="1"/>
    <col min="6" max="6" width="13.6640625" customWidth="1"/>
    <col min="7" max="8" width="16.6640625" customWidth="1"/>
    <col min="9" max="11" width="12.21875" customWidth="1"/>
  </cols>
  <sheetData>
    <row r="1" spans="1:11" ht="15" thickBot="1" x14ac:dyDescent="0.35">
      <c r="A1" s="133" t="s">
        <v>0</v>
      </c>
      <c r="B1" s="134"/>
      <c r="C1" s="34"/>
      <c r="D1" s="34"/>
      <c r="E1" s="34"/>
      <c r="F1" s="34"/>
      <c r="G1" s="34"/>
      <c r="H1" s="34"/>
      <c r="I1" s="19"/>
      <c r="J1" s="19"/>
      <c r="K1" s="20"/>
    </row>
    <row r="2" spans="1:11" ht="23.4" x14ac:dyDescent="0.45">
      <c r="A2" s="29"/>
      <c r="B2" s="135" t="str">
        <f>CONCATENATE('Personalia en overzicht'!D10," ",'Personalia en overzicht'!D11)</f>
        <v>naam voornaam</v>
      </c>
      <c r="C2" s="136"/>
      <c r="D2" s="6"/>
      <c r="E2" s="31" t="s">
        <v>39</v>
      </c>
      <c r="F2" s="129" t="str">
        <f>CONCATENATE(B2,C2,F4,H3)</f>
        <v>naam voornaam202301</v>
      </c>
      <c r="G2" s="130"/>
      <c r="H2" s="38"/>
      <c r="I2" s="6"/>
      <c r="J2" s="6"/>
      <c r="K2" s="35"/>
    </row>
    <row r="3" spans="1:11" x14ac:dyDescent="0.3">
      <c r="A3" s="1"/>
      <c r="B3" s="137" t="str">
        <f>'Personalia en overzicht'!D12</f>
        <v>Straat + nummer</v>
      </c>
      <c r="C3" s="138"/>
      <c r="D3" s="7"/>
      <c r="E3" s="32" t="s">
        <v>40</v>
      </c>
      <c r="F3" s="131" t="s">
        <v>26</v>
      </c>
      <c r="G3" s="132"/>
      <c r="H3" s="36" t="s">
        <v>41</v>
      </c>
      <c r="K3" s="2"/>
    </row>
    <row r="4" spans="1:11" x14ac:dyDescent="0.3">
      <c r="A4" s="1"/>
      <c r="B4" s="137" t="str">
        <f>CONCATENATE('Personalia en overzicht'!D13," ",'Personalia en overzicht'!D14)</f>
        <v>postcode gemeente</v>
      </c>
      <c r="C4" s="138"/>
      <c r="D4" s="7"/>
      <c r="E4" s="32" t="s">
        <v>2</v>
      </c>
      <c r="F4" s="131">
        <f>'Personalia en overzicht'!D3</f>
        <v>2023</v>
      </c>
      <c r="G4" s="132"/>
      <c r="H4" s="39"/>
      <c r="K4" s="2"/>
    </row>
    <row r="5" spans="1:11" ht="15" thickBot="1" x14ac:dyDescent="0.35">
      <c r="A5" s="1"/>
      <c r="B5" s="127" t="str">
        <f>'Personalia en overzicht'!D16</f>
        <v>BEXX XXXX XXXX XXXX</v>
      </c>
      <c r="C5" s="128"/>
      <c r="D5" s="7"/>
      <c r="E5" s="33" t="s">
        <v>42</v>
      </c>
      <c r="F5" s="54" t="str">
        <f>'Personalia en overzicht'!D18</f>
        <v>Verenigingswerk</v>
      </c>
      <c r="G5" s="52"/>
      <c r="H5" s="7"/>
      <c r="K5" s="2"/>
    </row>
    <row r="6" spans="1:11" ht="15" thickBot="1" x14ac:dyDescent="0.35">
      <c r="A6" s="3"/>
      <c r="B6" s="4"/>
      <c r="C6" s="4"/>
      <c r="D6" s="4"/>
      <c r="E6" s="4"/>
      <c r="F6" s="4"/>
      <c r="G6" s="4"/>
      <c r="H6" s="4"/>
      <c r="I6" s="4"/>
      <c r="J6" s="4"/>
      <c r="K6" s="5"/>
    </row>
    <row r="7" spans="1:11" ht="62.4" customHeight="1" x14ac:dyDescent="0.3">
      <c r="A7" s="42" t="s">
        <v>43</v>
      </c>
      <c r="B7" s="43" t="s">
        <v>44</v>
      </c>
      <c r="C7" s="44" t="s">
        <v>45</v>
      </c>
      <c r="D7" s="44" t="s">
        <v>46</v>
      </c>
      <c r="E7" s="43" t="s">
        <v>47</v>
      </c>
      <c r="F7" s="44" t="s">
        <v>48</v>
      </c>
      <c r="G7" s="44" t="s">
        <v>49</v>
      </c>
      <c r="H7" s="44" t="s">
        <v>50</v>
      </c>
      <c r="I7" s="44" t="s">
        <v>51</v>
      </c>
      <c r="J7" s="44" t="s">
        <v>52</v>
      </c>
      <c r="K7" s="45" t="s">
        <v>53</v>
      </c>
    </row>
    <row r="8" spans="1:11" x14ac:dyDescent="0.3">
      <c r="A8" s="69"/>
      <c r="B8" s="70" t="s">
        <v>18</v>
      </c>
      <c r="C8" s="71"/>
      <c r="D8" s="71"/>
      <c r="E8" s="70"/>
      <c r="F8" s="72">
        <v>0</v>
      </c>
      <c r="G8" s="73"/>
      <c r="H8" s="73"/>
      <c r="I8" s="118">
        <f>'Personalia en overzicht'!$C$22</f>
        <v>0.41699999999999998</v>
      </c>
      <c r="J8" s="79">
        <f>(G8+H8)</f>
        <v>0</v>
      </c>
      <c r="K8" s="80">
        <f>F8/15</f>
        <v>0</v>
      </c>
    </row>
    <row r="9" spans="1:11" x14ac:dyDescent="0.3">
      <c r="A9" s="69"/>
      <c r="B9" s="70" t="s">
        <v>18</v>
      </c>
      <c r="C9" s="71"/>
      <c r="D9" s="71"/>
      <c r="E9" s="70"/>
      <c r="F9" s="72">
        <v>0</v>
      </c>
      <c r="G9" s="73"/>
      <c r="H9" s="73"/>
      <c r="I9" s="118">
        <f>'Personalia en overzicht'!$C$22</f>
        <v>0.41699999999999998</v>
      </c>
      <c r="J9" s="79">
        <f t="shared" ref="J9:J39" si="0">(G9+H9)</f>
        <v>0</v>
      </c>
      <c r="K9" s="80">
        <f t="shared" ref="K9:K39" si="1">F9/15</f>
        <v>0</v>
      </c>
    </row>
    <row r="10" spans="1:11" x14ac:dyDescent="0.3">
      <c r="A10" s="69"/>
      <c r="B10" s="70" t="s">
        <v>18</v>
      </c>
      <c r="C10" s="70"/>
      <c r="D10" s="71"/>
      <c r="E10" s="70"/>
      <c r="F10" s="72">
        <v>0</v>
      </c>
      <c r="G10" s="73"/>
      <c r="H10" s="73"/>
      <c r="I10" s="118">
        <f>'Personalia en overzicht'!$C$22</f>
        <v>0.41699999999999998</v>
      </c>
      <c r="J10" s="79">
        <f t="shared" si="0"/>
        <v>0</v>
      </c>
      <c r="K10" s="80">
        <f t="shared" si="1"/>
        <v>0</v>
      </c>
    </row>
    <row r="11" spans="1:11" x14ac:dyDescent="0.3">
      <c r="A11" s="69"/>
      <c r="B11" s="70" t="s">
        <v>18</v>
      </c>
      <c r="C11" s="71"/>
      <c r="D11" s="71"/>
      <c r="E11" s="70"/>
      <c r="F11" s="72">
        <v>0</v>
      </c>
      <c r="G11" s="73"/>
      <c r="H11" s="73"/>
      <c r="I11" s="118">
        <f>'Personalia en overzicht'!$C$22</f>
        <v>0.41699999999999998</v>
      </c>
      <c r="J11" s="79">
        <f t="shared" si="0"/>
        <v>0</v>
      </c>
      <c r="K11" s="80">
        <f t="shared" si="1"/>
        <v>0</v>
      </c>
    </row>
    <row r="12" spans="1:11" x14ac:dyDescent="0.3">
      <c r="A12" s="69"/>
      <c r="B12" s="70" t="s">
        <v>18</v>
      </c>
      <c r="C12" s="74"/>
      <c r="D12" s="71"/>
      <c r="E12" s="70"/>
      <c r="F12" s="72">
        <v>0</v>
      </c>
      <c r="G12" s="73"/>
      <c r="H12" s="73"/>
      <c r="I12" s="118">
        <f>'Personalia en overzicht'!$C$22</f>
        <v>0.41699999999999998</v>
      </c>
      <c r="J12" s="79">
        <f t="shared" si="0"/>
        <v>0</v>
      </c>
      <c r="K12" s="80">
        <f t="shared" si="1"/>
        <v>0</v>
      </c>
    </row>
    <row r="13" spans="1:11" x14ac:dyDescent="0.3">
      <c r="A13" s="69"/>
      <c r="B13" s="70" t="s">
        <v>18</v>
      </c>
      <c r="C13" s="74"/>
      <c r="D13" s="71"/>
      <c r="E13" s="70"/>
      <c r="F13" s="72">
        <v>0</v>
      </c>
      <c r="G13" s="73"/>
      <c r="H13" s="73"/>
      <c r="I13" s="118">
        <f>'Personalia en overzicht'!$C$22</f>
        <v>0.41699999999999998</v>
      </c>
      <c r="J13" s="79">
        <f t="shared" si="0"/>
        <v>0</v>
      </c>
      <c r="K13" s="80">
        <f t="shared" si="1"/>
        <v>0</v>
      </c>
    </row>
    <row r="14" spans="1:11" x14ac:dyDescent="0.3">
      <c r="A14" s="69"/>
      <c r="B14" s="70" t="s">
        <v>18</v>
      </c>
      <c r="C14" s="74"/>
      <c r="D14" s="71"/>
      <c r="E14" s="70"/>
      <c r="F14" s="72">
        <v>0</v>
      </c>
      <c r="G14" s="73"/>
      <c r="H14" s="73"/>
      <c r="I14" s="118">
        <f>'Personalia en overzicht'!$C$22</f>
        <v>0.41699999999999998</v>
      </c>
      <c r="J14" s="79">
        <f t="shared" si="0"/>
        <v>0</v>
      </c>
      <c r="K14" s="80">
        <f t="shared" si="1"/>
        <v>0</v>
      </c>
    </row>
    <row r="15" spans="1:11" x14ac:dyDescent="0.3">
      <c r="A15" s="69"/>
      <c r="B15" s="70" t="s">
        <v>18</v>
      </c>
      <c r="C15" s="71"/>
      <c r="D15" s="71"/>
      <c r="E15" s="70"/>
      <c r="F15" s="72">
        <v>0</v>
      </c>
      <c r="G15" s="73"/>
      <c r="H15" s="73"/>
      <c r="I15" s="118">
        <f>'Personalia en overzicht'!$C$22</f>
        <v>0.41699999999999998</v>
      </c>
      <c r="J15" s="79">
        <f t="shared" si="0"/>
        <v>0</v>
      </c>
      <c r="K15" s="80">
        <f t="shared" si="1"/>
        <v>0</v>
      </c>
    </row>
    <row r="16" spans="1:11" x14ac:dyDescent="0.3">
      <c r="A16" s="69"/>
      <c r="B16" s="70" t="s">
        <v>18</v>
      </c>
      <c r="C16" s="74"/>
      <c r="D16" s="71"/>
      <c r="E16" s="70"/>
      <c r="F16" s="72">
        <v>0</v>
      </c>
      <c r="G16" s="73"/>
      <c r="H16" s="73"/>
      <c r="I16" s="118">
        <f>'Personalia en overzicht'!$C$22</f>
        <v>0.41699999999999998</v>
      </c>
      <c r="J16" s="79">
        <f t="shared" si="0"/>
        <v>0</v>
      </c>
      <c r="K16" s="80">
        <f t="shared" si="1"/>
        <v>0</v>
      </c>
    </row>
    <row r="17" spans="1:11" x14ac:dyDescent="0.3">
      <c r="A17" s="69"/>
      <c r="B17" s="70" t="s">
        <v>18</v>
      </c>
      <c r="C17" s="74"/>
      <c r="D17" s="71"/>
      <c r="E17" s="70"/>
      <c r="F17" s="72">
        <v>0</v>
      </c>
      <c r="G17" s="73"/>
      <c r="H17" s="73"/>
      <c r="I17" s="118">
        <f>'Personalia en overzicht'!$C$22</f>
        <v>0.41699999999999998</v>
      </c>
      <c r="J17" s="79">
        <f t="shared" si="0"/>
        <v>0</v>
      </c>
      <c r="K17" s="80">
        <f t="shared" si="1"/>
        <v>0</v>
      </c>
    </row>
    <row r="18" spans="1:11" x14ac:dyDescent="0.3">
      <c r="A18" s="69"/>
      <c r="B18" s="70" t="s">
        <v>18</v>
      </c>
      <c r="C18" s="74"/>
      <c r="D18" s="71"/>
      <c r="E18" s="70"/>
      <c r="F18" s="72">
        <v>0</v>
      </c>
      <c r="G18" s="73"/>
      <c r="H18" s="73"/>
      <c r="I18" s="118">
        <f>'Personalia en overzicht'!$C$22</f>
        <v>0.41699999999999998</v>
      </c>
      <c r="J18" s="79">
        <f t="shared" si="0"/>
        <v>0</v>
      </c>
      <c r="K18" s="80">
        <f t="shared" si="1"/>
        <v>0</v>
      </c>
    </row>
    <row r="19" spans="1:11" x14ac:dyDescent="0.3">
      <c r="A19" s="69"/>
      <c r="B19" s="70" t="s">
        <v>18</v>
      </c>
      <c r="C19" s="74"/>
      <c r="D19" s="71"/>
      <c r="E19" s="70"/>
      <c r="F19" s="72">
        <v>0</v>
      </c>
      <c r="G19" s="73"/>
      <c r="H19" s="73"/>
      <c r="I19" s="118">
        <f>'Personalia en overzicht'!$C$22</f>
        <v>0.41699999999999998</v>
      </c>
      <c r="J19" s="79">
        <f t="shared" si="0"/>
        <v>0</v>
      </c>
      <c r="K19" s="80">
        <f t="shared" si="1"/>
        <v>0</v>
      </c>
    </row>
    <row r="20" spans="1:11" x14ac:dyDescent="0.3">
      <c r="A20" s="69"/>
      <c r="B20" s="70" t="s">
        <v>18</v>
      </c>
      <c r="C20" s="74"/>
      <c r="D20" s="71"/>
      <c r="E20" s="70"/>
      <c r="F20" s="72">
        <v>0</v>
      </c>
      <c r="G20" s="73"/>
      <c r="H20" s="73"/>
      <c r="I20" s="118">
        <f>'Personalia en overzicht'!$C$22</f>
        <v>0.41699999999999998</v>
      </c>
      <c r="J20" s="79">
        <f t="shared" si="0"/>
        <v>0</v>
      </c>
      <c r="K20" s="80">
        <f t="shared" si="1"/>
        <v>0</v>
      </c>
    </row>
    <row r="21" spans="1:11" x14ac:dyDescent="0.3">
      <c r="A21" s="69"/>
      <c r="B21" s="70" t="s">
        <v>18</v>
      </c>
      <c r="C21" s="74"/>
      <c r="D21" s="71"/>
      <c r="E21" s="70"/>
      <c r="F21" s="72">
        <v>0</v>
      </c>
      <c r="G21" s="73"/>
      <c r="H21" s="73"/>
      <c r="I21" s="118">
        <f>'Personalia en overzicht'!$C$22</f>
        <v>0.41699999999999998</v>
      </c>
      <c r="J21" s="79">
        <f t="shared" si="0"/>
        <v>0</v>
      </c>
      <c r="K21" s="80">
        <f t="shared" si="1"/>
        <v>0</v>
      </c>
    </row>
    <row r="22" spans="1:11" x14ac:dyDescent="0.3">
      <c r="A22" s="69"/>
      <c r="B22" s="70" t="s">
        <v>18</v>
      </c>
      <c r="C22" s="74"/>
      <c r="D22" s="71"/>
      <c r="E22" s="70"/>
      <c r="F22" s="72">
        <v>0</v>
      </c>
      <c r="G22" s="73"/>
      <c r="H22" s="73"/>
      <c r="I22" s="118">
        <f>'Personalia en overzicht'!$C$22</f>
        <v>0.41699999999999998</v>
      </c>
      <c r="J22" s="79">
        <f t="shared" si="0"/>
        <v>0</v>
      </c>
      <c r="K22" s="80">
        <f t="shared" si="1"/>
        <v>0</v>
      </c>
    </row>
    <row r="23" spans="1:11" x14ac:dyDescent="0.3">
      <c r="A23" s="69"/>
      <c r="B23" s="70" t="s">
        <v>18</v>
      </c>
      <c r="C23" s="71"/>
      <c r="D23" s="71"/>
      <c r="E23" s="70"/>
      <c r="F23" s="72">
        <v>0</v>
      </c>
      <c r="G23" s="73"/>
      <c r="H23" s="73"/>
      <c r="I23" s="118">
        <f>'Personalia en overzicht'!$C$22</f>
        <v>0.41699999999999998</v>
      </c>
      <c r="J23" s="79">
        <f t="shared" si="0"/>
        <v>0</v>
      </c>
      <c r="K23" s="80">
        <f t="shared" si="1"/>
        <v>0</v>
      </c>
    </row>
    <row r="24" spans="1:11" x14ac:dyDescent="0.3">
      <c r="A24" s="69"/>
      <c r="B24" s="70" t="s">
        <v>18</v>
      </c>
      <c r="C24" s="74"/>
      <c r="D24" s="71"/>
      <c r="E24" s="70"/>
      <c r="F24" s="72">
        <v>0</v>
      </c>
      <c r="G24" s="73"/>
      <c r="H24" s="73"/>
      <c r="I24" s="118">
        <f>'Personalia en overzicht'!$C$22</f>
        <v>0.41699999999999998</v>
      </c>
      <c r="J24" s="79">
        <f t="shared" si="0"/>
        <v>0</v>
      </c>
      <c r="K24" s="80">
        <f t="shared" si="1"/>
        <v>0</v>
      </c>
    </row>
    <row r="25" spans="1:11" x14ac:dyDescent="0.3">
      <c r="A25" s="69"/>
      <c r="B25" s="70" t="s">
        <v>18</v>
      </c>
      <c r="C25" s="74"/>
      <c r="D25" s="71"/>
      <c r="E25" s="70"/>
      <c r="F25" s="72">
        <v>0</v>
      </c>
      <c r="G25" s="73"/>
      <c r="H25" s="73"/>
      <c r="I25" s="118">
        <f>'Personalia en overzicht'!$C$22</f>
        <v>0.41699999999999998</v>
      </c>
      <c r="J25" s="79">
        <f t="shared" si="0"/>
        <v>0</v>
      </c>
      <c r="K25" s="80">
        <f t="shared" si="1"/>
        <v>0</v>
      </c>
    </row>
    <row r="26" spans="1:11" x14ac:dyDescent="0.3">
      <c r="A26" s="69"/>
      <c r="B26" s="70" t="s">
        <v>18</v>
      </c>
      <c r="C26" s="74"/>
      <c r="D26" s="71"/>
      <c r="E26" s="70"/>
      <c r="F26" s="72">
        <v>0</v>
      </c>
      <c r="G26" s="73"/>
      <c r="H26" s="73"/>
      <c r="I26" s="118">
        <f>'Personalia en overzicht'!$C$22</f>
        <v>0.41699999999999998</v>
      </c>
      <c r="J26" s="79">
        <f t="shared" si="0"/>
        <v>0</v>
      </c>
      <c r="K26" s="80">
        <f t="shared" si="1"/>
        <v>0</v>
      </c>
    </row>
    <row r="27" spans="1:11" x14ac:dyDescent="0.3">
      <c r="A27" s="69"/>
      <c r="B27" s="70" t="s">
        <v>18</v>
      </c>
      <c r="C27" s="71"/>
      <c r="D27" s="71"/>
      <c r="E27" s="70"/>
      <c r="F27" s="72">
        <v>0</v>
      </c>
      <c r="G27" s="73"/>
      <c r="H27" s="73"/>
      <c r="I27" s="118">
        <f>'Personalia en overzicht'!$C$22</f>
        <v>0.41699999999999998</v>
      </c>
      <c r="J27" s="79">
        <f t="shared" si="0"/>
        <v>0</v>
      </c>
      <c r="K27" s="80">
        <f t="shared" si="1"/>
        <v>0</v>
      </c>
    </row>
    <row r="28" spans="1:11" x14ac:dyDescent="0.3">
      <c r="A28" s="69"/>
      <c r="B28" s="70" t="s">
        <v>18</v>
      </c>
      <c r="C28" s="74"/>
      <c r="D28" s="71"/>
      <c r="E28" s="70"/>
      <c r="F28" s="72">
        <v>0</v>
      </c>
      <c r="G28" s="73"/>
      <c r="H28" s="73"/>
      <c r="I28" s="118">
        <f>'Personalia en overzicht'!$C$22</f>
        <v>0.41699999999999998</v>
      </c>
      <c r="J28" s="79">
        <f t="shared" si="0"/>
        <v>0</v>
      </c>
      <c r="K28" s="80">
        <f t="shared" si="1"/>
        <v>0</v>
      </c>
    </row>
    <row r="29" spans="1:11" x14ac:dyDescent="0.3">
      <c r="A29" s="69"/>
      <c r="B29" s="70" t="s">
        <v>18</v>
      </c>
      <c r="C29" s="74"/>
      <c r="D29" s="71"/>
      <c r="E29" s="70"/>
      <c r="F29" s="72">
        <v>0</v>
      </c>
      <c r="G29" s="73"/>
      <c r="H29" s="73"/>
      <c r="I29" s="118">
        <f>'Personalia en overzicht'!$C$22</f>
        <v>0.41699999999999998</v>
      </c>
      <c r="J29" s="79">
        <f t="shared" si="0"/>
        <v>0</v>
      </c>
      <c r="K29" s="80">
        <f t="shared" si="1"/>
        <v>0</v>
      </c>
    </row>
    <row r="30" spans="1:11" x14ac:dyDescent="0.3">
      <c r="A30" s="69"/>
      <c r="B30" s="70" t="s">
        <v>18</v>
      </c>
      <c r="C30" s="74"/>
      <c r="D30" s="71"/>
      <c r="E30" s="70"/>
      <c r="F30" s="72">
        <v>0</v>
      </c>
      <c r="G30" s="73"/>
      <c r="H30" s="73"/>
      <c r="I30" s="118">
        <f>'Personalia en overzicht'!$C$22</f>
        <v>0.41699999999999998</v>
      </c>
      <c r="J30" s="79">
        <f t="shared" si="0"/>
        <v>0</v>
      </c>
      <c r="K30" s="80">
        <f t="shared" si="1"/>
        <v>0</v>
      </c>
    </row>
    <row r="31" spans="1:11" x14ac:dyDescent="0.3">
      <c r="A31" s="69"/>
      <c r="B31" s="70" t="s">
        <v>18</v>
      </c>
      <c r="C31" s="74"/>
      <c r="D31" s="71"/>
      <c r="E31" s="70"/>
      <c r="F31" s="72">
        <v>0</v>
      </c>
      <c r="G31" s="73"/>
      <c r="H31" s="73"/>
      <c r="I31" s="118">
        <f>'Personalia en overzicht'!$C$22</f>
        <v>0.41699999999999998</v>
      </c>
      <c r="J31" s="79">
        <f t="shared" si="0"/>
        <v>0</v>
      </c>
      <c r="K31" s="80">
        <f t="shared" si="1"/>
        <v>0</v>
      </c>
    </row>
    <row r="32" spans="1:11" x14ac:dyDescent="0.3">
      <c r="A32" s="69"/>
      <c r="B32" s="70" t="s">
        <v>18</v>
      </c>
      <c r="C32" s="74"/>
      <c r="D32" s="71"/>
      <c r="E32" s="70"/>
      <c r="F32" s="72">
        <v>0</v>
      </c>
      <c r="G32" s="73"/>
      <c r="H32" s="73"/>
      <c r="I32" s="118">
        <f>'Personalia en overzicht'!$C$22</f>
        <v>0.41699999999999998</v>
      </c>
      <c r="J32" s="79">
        <f t="shared" si="0"/>
        <v>0</v>
      </c>
      <c r="K32" s="80">
        <f t="shared" si="1"/>
        <v>0</v>
      </c>
    </row>
    <row r="33" spans="1:11" x14ac:dyDescent="0.3">
      <c r="A33" s="69"/>
      <c r="B33" s="70" t="s">
        <v>18</v>
      </c>
      <c r="C33" s="74"/>
      <c r="D33" s="71"/>
      <c r="E33" s="70"/>
      <c r="F33" s="72">
        <v>0</v>
      </c>
      <c r="G33" s="73"/>
      <c r="H33" s="73"/>
      <c r="I33" s="118">
        <f>'Personalia en overzicht'!$C$22</f>
        <v>0.41699999999999998</v>
      </c>
      <c r="J33" s="79">
        <f t="shared" si="0"/>
        <v>0</v>
      </c>
      <c r="K33" s="80">
        <f t="shared" si="1"/>
        <v>0</v>
      </c>
    </row>
    <row r="34" spans="1:11" x14ac:dyDescent="0.3">
      <c r="A34" s="69"/>
      <c r="B34" s="70" t="s">
        <v>18</v>
      </c>
      <c r="C34" s="74"/>
      <c r="D34" s="71"/>
      <c r="E34" s="70"/>
      <c r="F34" s="72">
        <v>0</v>
      </c>
      <c r="G34" s="73"/>
      <c r="H34" s="73"/>
      <c r="I34" s="118">
        <f>'Personalia en overzicht'!$C$22</f>
        <v>0.41699999999999998</v>
      </c>
      <c r="J34" s="79">
        <f t="shared" si="0"/>
        <v>0</v>
      </c>
      <c r="K34" s="80">
        <f t="shared" si="1"/>
        <v>0</v>
      </c>
    </row>
    <row r="35" spans="1:11" x14ac:dyDescent="0.3">
      <c r="A35" s="69"/>
      <c r="B35" s="70" t="s">
        <v>18</v>
      </c>
      <c r="C35" s="74"/>
      <c r="D35" s="71"/>
      <c r="E35" s="70"/>
      <c r="F35" s="72">
        <v>0</v>
      </c>
      <c r="G35" s="73"/>
      <c r="H35" s="73"/>
      <c r="I35" s="118">
        <f>'Personalia en overzicht'!$C$22</f>
        <v>0.41699999999999998</v>
      </c>
      <c r="J35" s="79">
        <f t="shared" si="0"/>
        <v>0</v>
      </c>
      <c r="K35" s="80">
        <f t="shared" si="1"/>
        <v>0</v>
      </c>
    </row>
    <row r="36" spans="1:11" x14ac:dyDescent="0.3">
      <c r="A36" s="69"/>
      <c r="B36" s="70" t="s">
        <v>18</v>
      </c>
      <c r="C36" s="74"/>
      <c r="D36" s="71"/>
      <c r="E36" s="70"/>
      <c r="F36" s="72">
        <v>0</v>
      </c>
      <c r="G36" s="73"/>
      <c r="H36" s="73"/>
      <c r="I36" s="118">
        <f>'Personalia en overzicht'!$C$22</f>
        <v>0.41699999999999998</v>
      </c>
      <c r="J36" s="79">
        <f t="shared" si="0"/>
        <v>0</v>
      </c>
      <c r="K36" s="80">
        <f t="shared" si="1"/>
        <v>0</v>
      </c>
    </row>
    <row r="37" spans="1:11" x14ac:dyDescent="0.3">
      <c r="A37" s="69"/>
      <c r="B37" s="70" t="s">
        <v>18</v>
      </c>
      <c r="C37" s="74"/>
      <c r="D37" s="71"/>
      <c r="E37" s="70"/>
      <c r="F37" s="72">
        <v>0</v>
      </c>
      <c r="G37" s="73"/>
      <c r="H37" s="73"/>
      <c r="I37" s="118">
        <f>'Personalia en overzicht'!$C$22</f>
        <v>0.41699999999999998</v>
      </c>
      <c r="J37" s="79">
        <f t="shared" si="0"/>
        <v>0</v>
      </c>
      <c r="K37" s="80">
        <f t="shared" si="1"/>
        <v>0</v>
      </c>
    </row>
    <row r="38" spans="1:11" x14ac:dyDescent="0.3">
      <c r="A38" s="69"/>
      <c r="B38" s="70" t="s">
        <v>18</v>
      </c>
      <c r="C38" s="75"/>
      <c r="D38" s="75"/>
      <c r="E38" s="70"/>
      <c r="F38" s="72">
        <v>0</v>
      </c>
      <c r="G38" s="73"/>
      <c r="H38" s="73"/>
      <c r="I38" s="118">
        <f>'Personalia en overzicht'!$C$22</f>
        <v>0.41699999999999998</v>
      </c>
      <c r="J38" s="79">
        <f t="shared" si="0"/>
        <v>0</v>
      </c>
      <c r="K38" s="80">
        <f t="shared" si="1"/>
        <v>0</v>
      </c>
    </row>
    <row r="39" spans="1:11" x14ac:dyDescent="0.3">
      <c r="A39" s="76"/>
      <c r="B39" s="70" t="s">
        <v>18</v>
      </c>
      <c r="C39" s="77"/>
      <c r="D39" s="78"/>
      <c r="E39" s="78"/>
      <c r="F39" s="72">
        <v>0</v>
      </c>
      <c r="G39" s="73"/>
      <c r="H39" s="73"/>
      <c r="I39" s="118">
        <f>'Personalia en overzicht'!$C$22</f>
        <v>0.41699999999999998</v>
      </c>
      <c r="J39" s="79">
        <f t="shared" si="0"/>
        <v>0</v>
      </c>
      <c r="K39" s="80">
        <f t="shared" si="1"/>
        <v>0</v>
      </c>
    </row>
    <row r="40" spans="1:11" ht="15" thickBot="1" x14ac:dyDescent="0.35">
      <c r="A40" s="47"/>
      <c r="B40" s="48"/>
      <c r="C40" s="49"/>
      <c r="D40" s="50"/>
      <c r="E40" s="50"/>
      <c r="F40" s="46">
        <f>SUM(F8:F39)</f>
        <v>0</v>
      </c>
      <c r="G40" s="51"/>
      <c r="H40" s="51"/>
      <c r="I40" s="83" t="s">
        <v>54</v>
      </c>
      <c r="J40" s="84">
        <f>SUM(J8:J39)</f>
        <v>0</v>
      </c>
      <c r="K40" s="81"/>
    </row>
    <row r="41" spans="1:11" s="6" customFormat="1" ht="21.6" thickBot="1" x14ac:dyDescent="0.45">
      <c r="A41" s="21"/>
      <c r="B41" s="22"/>
      <c r="C41" s="23"/>
      <c r="D41" s="24"/>
      <c r="E41" s="24"/>
      <c r="F41" s="25" t="s">
        <v>38</v>
      </c>
      <c r="G41" s="26">
        <f>SUM(G8:G39)</f>
        <v>0</v>
      </c>
      <c r="H41" s="26">
        <f>SUM(H8:H39)</f>
        <v>0</v>
      </c>
      <c r="I41" s="25"/>
      <c r="J41" s="25"/>
      <c r="K41" s="82">
        <f>SUM(K8:K39)</f>
        <v>0</v>
      </c>
    </row>
    <row r="42" spans="1:11" x14ac:dyDescent="0.3">
      <c r="C42" s="8"/>
      <c r="D42" s="9"/>
      <c r="E42" s="9"/>
      <c r="F42" s="9"/>
      <c r="G42" s="7"/>
      <c r="H42" s="7"/>
    </row>
  </sheetData>
  <sheetProtection algorithmName="SHA-512" hashValue="AuOuQfrA9kah25zJ6bQji/gFJfjyopJrLJzQbbkcb+5GEJERBAsMvnUHFdznB+NuveCAF/m2JLYcA5PgYc+WDQ==" saltValue="MA8rTCFYen/vxZY+m5fJtA==" spinCount="100000" sheet="1" objects="1" scenarios="1"/>
  <protectedRanges>
    <protectedRange sqref="C40:F42 A7:F7 G42:H42 A35:B42 C35:D38 C39:E39 I40:J40 A8:D34 G7:H40" name="Gegevens"/>
    <protectedRange algorithmName="SHA-512" hashValue="xI2049zbCJKfu0GETLE+WWfaMLsBW2vj5OM2gfykE5ArHtGZzNNwvYhXICT9dXMNY495CaVpqHxD33ysI7J2Hg==" saltValue="qDhSGNSmhPxN24xf38BYJQ==" spinCount="100000" sqref="A7:K7" name="Titels"/>
    <protectedRange algorithmName="SHA-512" hashValue="c81rgZlOdrtOaq+b/glXjK3rCt9f1VwbSF5Ow9mQBjLufzEX/SSMPR/KLDbBd0xkqCdIS/Cl+XKRBElLPl8j4Q==" saltValue="glwVRzml0nc+paR6UQi0pw==" spinCount="100000" sqref="I42:J42 K41" name="Totalen"/>
    <protectedRange sqref="G41:H41" name="Gegevens_3"/>
  </protectedRanges>
  <mergeCells count="8">
    <mergeCell ref="B5:C5"/>
    <mergeCell ref="F2:G2"/>
    <mergeCell ref="F3:G3"/>
    <mergeCell ref="F4:G4"/>
    <mergeCell ref="A1:B1"/>
    <mergeCell ref="B2:C2"/>
    <mergeCell ref="B3:C3"/>
    <mergeCell ref="B4:C4"/>
  </mergeCells>
  <phoneticPr fontId="1" type="noConversion"/>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B1141C9-B942-4E99-BB1C-D0C011E9D941}">
          <x14:formula1>
            <xm:f>Lijsten!$B$1:$B$5</xm:f>
          </x14:formula1>
          <xm:sqref>B8:B40</xm:sqref>
        </x14:dataValidation>
        <x14:dataValidation type="list" allowBlank="1" showInputMessage="1" showErrorMessage="1" xr:uid="{9D403A04-882D-4A61-8258-77CDBAADEF0D}">
          <x14:formula1>
            <xm:f>Lijsten!$C$1:$C$4</xm:f>
          </x14:formula1>
          <xm:sqref>I8:J39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7B994-CFE7-4F29-9C6D-65CD8762D921}">
  <dimension ref="A1:K42"/>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6640625" customWidth="1"/>
    <col min="4" max="4" width="31.44140625" customWidth="1"/>
    <col min="5" max="5" width="22.33203125" customWidth="1"/>
    <col min="6" max="6" width="13.6640625" customWidth="1"/>
    <col min="7" max="8" width="16.6640625" customWidth="1"/>
    <col min="9" max="11" width="12.21875" customWidth="1"/>
  </cols>
  <sheetData>
    <row r="1" spans="1:11" ht="15" thickBot="1" x14ac:dyDescent="0.35">
      <c r="A1" s="133" t="s">
        <v>0</v>
      </c>
      <c r="B1" s="134"/>
      <c r="C1" s="34"/>
      <c r="D1" s="34"/>
      <c r="E1" s="34"/>
      <c r="F1" s="34"/>
      <c r="G1" s="34"/>
      <c r="H1" s="34"/>
      <c r="I1" s="19"/>
      <c r="J1" s="19"/>
      <c r="K1" s="20"/>
    </row>
    <row r="2" spans="1:11" ht="23.4" x14ac:dyDescent="0.45">
      <c r="A2" s="29"/>
      <c r="B2" s="135" t="str">
        <f>CONCATENATE('Personalia en overzicht'!D10," ",'Personalia en overzicht'!D11)</f>
        <v>naam voornaam</v>
      </c>
      <c r="C2" s="136"/>
      <c r="D2" s="6"/>
      <c r="E2" s="31" t="s">
        <v>39</v>
      </c>
      <c r="F2" s="129" t="str">
        <f>CONCATENATE(B2,C2,F4,H3)</f>
        <v>naam voornaam202302</v>
      </c>
      <c r="G2" s="130"/>
      <c r="H2" s="38"/>
      <c r="I2" s="6"/>
      <c r="J2" s="6"/>
      <c r="K2" s="35"/>
    </row>
    <row r="3" spans="1:11" x14ac:dyDescent="0.3">
      <c r="A3" s="1"/>
      <c r="B3" s="137" t="str">
        <f>'Personalia en overzicht'!D12</f>
        <v>Straat + nummer</v>
      </c>
      <c r="C3" s="138"/>
      <c r="D3" s="7"/>
      <c r="E3" s="32" t="s">
        <v>40</v>
      </c>
      <c r="F3" s="131" t="s">
        <v>27</v>
      </c>
      <c r="G3" s="132"/>
      <c r="H3" s="36" t="s">
        <v>55</v>
      </c>
      <c r="K3" s="2"/>
    </row>
    <row r="4" spans="1:11" x14ac:dyDescent="0.3">
      <c r="A4" s="1"/>
      <c r="B4" s="137" t="str">
        <f>CONCATENATE('Personalia en overzicht'!D13,'Personalia en overzicht'!D14)</f>
        <v>postcodegemeente</v>
      </c>
      <c r="C4" s="138"/>
      <c r="D4" s="7"/>
      <c r="E4" s="32" t="s">
        <v>2</v>
      </c>
      <c r="F4" s="131">
        <f>'Personalia en overzicht'!D3</f>
        <v>2023</v>
      </c>
      <c r="G4" s="132"/>
      <c r="H4" s="39"/>
      <c r="K4" s="2"/>
    </row>
    <row r="5" spans="1:11" ht="15" thickBot="1" x14ac:dyDescent="0.35">
      <c r="A5" s="1"/>
      <c r="B5" s="127" t="str">
        <f>'Personalia en overzicht'!D16</f>
        <v>BEXX XXXX XXXX XXXX</v>
      </c>
      <c r="C5" s="128"/>
      <c r="D5" s="7"/>
      <c r="E5" s="33" t="s">
        <v>42</v>
      </c>
      <c r="F5" s="54" t="str">
        <f>'Personalia en overzicht'!D18</f>
        <v>Verenigingswerk</v>
      </c>
      <c r="G5" s="52"/>
      <c r="H5" s="7"/>
      <c r="K5" s="2"/>
    </row>
    <row r="6" spans="1:11" ht="15" thickBot="1" x14ac:dyDescent="0.35">
      <c r="A6" s="3"/>
      <c r="B6" s="4"/>
      <c r="C6" s="4"/>
      <c r="D6" s="4"/>
      <c r="E6" s="4"/>
      <c r="F6" s="4"/>
      <c r="G6" s="4"/>
      <c r="H6" s="4"/>
      <c r="I6" s="4"/>
      <c r="J6" s="4"/>
      <c r="K6" s="5"/>
    </row>
    <row r="7" spans="1:11" ht="62.4" customHeight="1" x14ac:dyDescent="0.3">
      <c r="A7" s="42" t="s">
        <v>43</v>
      </c>
      <c r="B7" s="43" t="s">
        <v>44</v>
      </c>
      <c r="C7" s="44" t="s">
        <v>45</v>
      </c>
      <c r="D7" s="44" t="s">
        <v>46</v>
      </c>
      <c r="E7" s="43" t="s">
        <v>47</v>
      </c>
      <c r="F7" s="44" t="s">
        <v>48</v>
      </c>
      <c r="G7" s="44" t="s">
        <v>49</v>
      </c>
      <c r="H7" s="44" t="s">
        <v>50</v>
      </c>
      <c r="I7" s="44" t="s">
        <v>51</v>
      </c>
      <c r="J7" s="44" t="s">
        <v>52</v>
      </c>
      <c r="K7" s="45" t="s">
        <v>53</v>
      </c>
    </row>
    <row r="8" spans="1:11" x14ac:dyDescent="0.3">
      <c r="A8" s="69"/>
      <c r="B8" s="70" t="s">
        <v>18</v>
      </c>
      <c r="C8" s="71"/>
      <c r="D8" s="71"/>
      <c r="E8" s="70"/>
      <c r="F8" s="72">
        <v>0</v>
      </c>
      <c r="G8" s="73"/>
      <c r="H8" s="73"/>
      <c r="I8" s="118">
        <f>'Personalia en overzicht'!$C$22</f>
        <v>0.41699999999999998</v>
      </c>
      <c r="J8" s="79">
        <f>(G8+H8)</f>
        <v>0</v>
      </c>
      <c r="K8" s="80">
        <f>F8/15</f>
        <v>0</v>
      </c>
    </row>
    <row r="9" spans="1:11" x14ac:dyDescent="0.3">
      <c r="A9" s="69"/>
      <c r="B9" s="70" t="s">
        <v>18</v>
      </c>
      <c r="C9" s="71"/>
      <c r="D9" s="71"/>
      <c r="E9" s="70"/>
      <c r="F9" s="72">
        <v>0</v>
      </c>
      <c r="G9" s="73"/>
      <c r="H9" s="73"/>
      <c r="I9" s="118">
        <f>'Personalia en overzicht'!$C$22</f>
        <v>0.41699999999999998</v>
      </c>
      <c r="J9" s="79">
        <f t="shared" ref="J9:J39" si="0">(G9+H9)</f>
        <v>0</v>
      </c>
      <c r="K9" s="80">
        <f t="shared" ref="K9:K39" si="1">F9/15</f>
        <v>0</v>
      </c>
    </row>
    <row r="10" spans="1:11" x14ac:dyDescent="0.3">
      <c r="A10" s="69"/>
      <c r="B10" s="70" t="s">
        <v>18</v>
      </c>
      <c r="C10" s="70"/>
      <c r="D10" s="71"/>
      <c r="E10" s="70"/>
      <c r="F10" s="72">
        <v>0</v>
      </c>
      <c r="G10" s="73"/>
      <c r="H10" s="73"/>
      <c r="I10" s="118">
        <f>'Personalia en overzicht'!$C$22</f>
        <v>0.41699999999999998</v>
      </c>
      <c r="J10" s="79">
        <f t="shared" si="0"/>
        <v>0</v>
      </c>
      <c r="K10" s="80">
        <f t="shared" si="1"/>
        <v>0</v>
      </c>
    </row>
    <row r="11" spans="1:11" x14ac:dyDescent="0.3">
      <c r="A11" s="69"/>
      <c r="B11" s="70" t="s">
        <v>18</v>
      </c>
      <c r="C11" s="71"/>
      <c r="D11" s="71"/>
      <c r="E11" s="70"/>
      <c r="F11" s="72">
        <v>0</v>
      </c>
      <c r="G11" s="73"/>
      <c r="H11" s="73"/>
      <c r="I11" s="118">
        <f>'Personalia en overzicht'!$C$22</f>
        <v>0.41699999999999998</v>
      </c>
      <c r="J11" s="79">
        <f t="shared" si="0"/>
        <v>0</v>
      </c>
      <c r="K11" s="80">
        <f t="shared" si="1"/>
        <v>0</v>
      </c>
    </row>
    <row r="12" spans="1:11" x14ac:dyDescent="0.3">
      <c r="A12" s="69"/>
      <c r="B12" s="70" t="s">
        <v>18</v>
      </c>
      <c r="C12" s="74"/>
      <c r="D12" s="71"/>
      <c r="E12" s="70"/>
      <c r="F12" s="72">
        <v>0</v>
      </c>
      <c r="G12" s="73"/>
      <c r="H12" s="73"/>
      <c r="I12" s="118">
        <f>'Personalia en overzicht'!$C$22</f>
        <v>0.41699999999999998</v>
      </c>
      <c r="J12" s="79">
        <f t="shared" si="0"/>
        <v>0</v>
      </c>
      <c r="K12" s="80">
        <f t="shared" si="1"/>
        <v>0</v>
      </c>
    </row>
    <row r="13" spans="1:11" x14ac:dyDescent="0.3">
      <c r="A13" s="69"/>
      <c r="B13" s="70" t="s">
        <v>18</v>
      </c>
      <c r="C13" s="74"/>
      <c r="D13" s="71"/>
      <c r="E13" s="70"/>
      <c r="F13" s="72">
        <v>0</v>
      </c>
      <c r="G13" s="73"/>
      <c r="H13" s="73"/>
      <c r="I13" s="118">
        <f>'Personalia en overzicht'!$C$22</f>
        <v>0.41699999999999998</v>
      </c>
      <c r="J13" s="79">
        <f t="shared" si="0"/>
        <v>0</v>
      </c>
      <c r="K13" s="80">
        <f t="shared" si="1"/>
        <v>0</v>
      </c>
    </row>
    <row r="14" spans="1:11" x14ac:dyDescent="0.3">
      <c r="A14" s="69"/>
      <c r="B14" s="70" t="s">
        <v>18</v>
      </c>
      <c r="C14" s="74"/>
      <c r="D14" s="71"/>
      <c r="E14" s="70"/>
      <c r="F14" s="72">
        <v>0</v>
      </c>
      <c r="G14" s="73"/>
      <c r="H14" s="73"/>
      <c r="I14" s="118">
        <f>'Personalia en overzicht'!$C$22</f>
        <v>0.41699999999999998</v>
      </c>
      <c r="J14" s="79">
        <f t="shared" si="0"/>
        <v>0</v>
      </c>
      <c r="K14" s="80">
        <f t="shared" si="1"/>
        <v>0</v>
      </c>
    </row>
    <row r="15" spans="1:11" x14ac:dyDescent="0.3">
      <c r="A15" s="69"/>
      <c r="B15" s="70" t="s">
        <v>18</v>
      </c>
      <c r="C15" s="71"/>
      <c r="D15" s="71"/>
      <c r="E15" s="70"/>
      <c r="F15" s="72">
        <v>0</v>
      </c>
      <c r="G15" s="73"/>
      <c r="H15" s="73"/>
      <c r="I15" s="118">
        <f>'Personalia en overzicht'!$C$22</f>
        <v>0.41699999999999998</v>
      </c>
      <c r="J15" s="79">
        <f t="shared" si="0"/>
        <v>0</v>
      </c>
      <c r="K15" s="80">
        <f t="shared" si="1"/>
        <v>0</v>
      </c>
    </row>
    <row r="16" spans="1:11" x14ac:dyDescent="0.3">
      <c r="A16" s="69"/>
      <c r="B16" s="70" t="s">
        <v>18</v>
      </c>
      <c r="C16" s="74"/>
      <c r="D16" s="71"/>
      <c r="E16" s="70"/>
      <c r="F16" s="72">
        <v>0</v>
      </c>
      <c r="G16" s="73"/>
      <c r="H16" s="73"/>
      <c r="I16" s="118">
        <f>'Personalia en overzicht'!$C$22</f>
        <v>0.41699999999999998</v>
      </c>
      <c r="J16" s="79">
        <f t="shared" si="0"/>
        <v>0</v>
      </c>
      <c r="K16" s="80">
        <f t="shared" si="1"/>
        <v>0</v>
      </c>
    </row>
    <row r="17" spans="1:11" x14ac:dyDescent="0.3">
      <c r="A17" s="69"/>
      <c r="B17" s="70" t="s">
        <v>18</v>
      </c>
      <c r="C17" s="74"/>
      <c r="D17" s="71"/>
      <c r="E17" s="70"/>
      <c r="F17" s="72">
        <v>0</v>
      </c>
      <c r="G17" s="73"/>
      <c r="H17" s="73"/>
      <c r="I17" s="118">
        <f>'Personalia en overzicht'!$C$22</f>
        <v>0.41699999999999998</v>
      </c>
      <c r="J17" s="79">
        <f t="shared" si="0"/>
        <v>0</v>
      </c>
      <c r="K17" s="80">
        <f t="shared" si="1"/>
        <v>0</v>
      </c>
    </row>
    <row r="18" spans="1:11" x14ac:dyDescent="0.3">
      <c r="A18" s="69"/>
      <c r="B18" s="70" t="s">
        <v>18</v>
      </c>
      <c r="C18" s="74"/>
      <c r="D18" s="71"/>
      <c r="E18" s="70"/>
      <c r="F18" s="72">
        <v>0</v>
      </c>
      <c r="G18" s="73"/>
      <c r="H18" s="73"/>
      <c r="I18" s="118">
        <f>'Personalia en overzicht'!$C$22</f>
        <v>0.41699999999999998</v>
      </c>
      <c r="J18" s="79">
        <f t="shared" si="0"/>
        <v>0</v>
      </c>
      <c r="K18" s="80">
        <f t="shared" si="1"/>
        <v>0</v>
      </c>
    </row>
    <row r="19" spans="1:11" x14ac:dyDescent="0.3">
      <c r="A19" s="69"/>
      <c r="B19" s="70" t="s">
        <v>18</v>
      </c>
      <c r="C19" s="74"/>
      <c r="D19" s="71"/>
      <c r="E19" s="70"/>
      <c r="F19" s="72">
        <v>0</v>
      </c>
      <c r="G19" s="73"/>
      <c r="H19" s="73"/>
      <c r="I19" s="118">
        <f>'Personalia en overzicht'!$C$22</f>
        <v>0.41699999999999998</v>
      </c>
      <c r="J19" s="79">
        <f t="shared" si="0"/>
        <v>0</v>
      </c>
      <c r="K19" s="80">
        <f t="shared" si="1"/>
        <v>0</v>
      </c>
    </row>
    <row r="20" spans="1:11" x14ac:dyDescent="0.3">
      <c r="A20" s="69"/>
      <c r="B20" s="70" t="s">
        <v>18</v>
      </c>
      <c r="C20" s="74"/>
      <c r="D20" s="71"/>
      <c r="E20" s="70"/>
      <c r="F20" s="72">
        <v>0</v>
      </c>
      <c r="G20" s="73"/>
      <c r="H20" s="73"/>
      <c r="I20" s="118">
        <f>'Personalia en overzicht'!$C$22</f>
        <v>0.41699999999999998</v>
      </c>
      <c r="J20" s="79">
        <f t="shared" si="0"/>
        <v>0</v>
      </c>
      <c r="K20" s="80">
        <f t="shared" si="1"/>
        <v>0</v>
      </c>
    </row>
    <row r="21" spans="1:11" x14ac:dyDescent="0.3">
      <c r="A21" s="69"/>
      <c r="B21" s="70" t="s">
        <v>18</v>
      </c>
      <c r="C21" s="74"/>
      <c r="D21" s="71"/>
      <c r="E21" s="70"/>
      <c r="F21" s="72">
        <v>0</v>
      </c>
      <c r="G21" s="73"/>
      <c r="H21" s="73"/>
      <c r="I21" s="118">
        <f>'Personalia en overzicht'!$C$22</f>
        <v>0.41699999999999998</v>
      </c>
      <c r="J21" s="79">
        <f t="shared" si="0"/>
        <v>0</v>
      </c>
      <c r="K21" s="80">
        <f t="shared" si="1"/>
        <v>0</v>
      </c>
    </row>
    <row r="22" spans="1:11" x14ac:dyDescent="0.3">
      <c r="A22" s="69"/>
      <c r="B22" s="70" t="s">
        <v>18</v>
      </c>
      <c r="C22" s="74"/>
      <c r="D22" s="71"/>
      <c r="E22" s="70"/>
      <c r="F22" s="72">
        <v>0</v>
      </c>
      <c r="G22" s="73"/>
      <c r="H22" s="73"/>
      <c r="I22" s="118">
        <f>'Personalia en overzicht'!$C$22</f>
        <v>0.41699999999999998</v>
      </c>
      <c r="J22" s="79">
        <f t="shared" si="0"/>
        <v>0</v>
      </c>
      <c r="K22" s="80">
        <f t="shared" si="1"/>
        <v>0</v>
      </c>
    </row>
    <row r="23" spans="1:11" x14ac:dyDescent="0.3">
      <c r="A23" s="69"/>
      <c r="B23" s="70" t="s">
        <v>18</v>
      </c>
      <c r="C23" s="71"/>
      <c r="D23" s="71"/>
      <c r="E23" s="70"/>
      <c r="F23" s="72">
        <v>0</v>
      </c>
      <c r="G23" s="73"/>
      <c r="H23" s="73"/>
      <c r="I23" s="118">
        <f>'Personalia en overzicht'!$C$22</f>
        <v>0.41699999999999998</v>
      </c>
      <c r="J23" s="79">
        <f t="shared" si="0"/>
        <v>0</v>
      </c>
      <c r="K23" s="80">
        <f t="shared" si="1"/>
        <v>0</v>
      </c>
    </row>
    <row r="24" spans="1:11" x14ac:dyDescent="0.3">
      <c r="A24" s="69"/>
      <c r="B24" s="70" t="s">
        <v>18</v>
      </c>
      <c r="C24" s="74"/>
      <c r="D24" s="71"/>
      <c r="E24" s="70"/>
      <c r="F24" s="72">
        <v>0</v>
      </c>
      <c r="G24" s="73"/>
      <c r="H24" s="73"/>
      <c r="I24" s="118">
        <f>'Personalia en overzicht'!$C$22</f>
        <v>0.41699999999999998</v>
      </c>
      <c r="J24" s="79">
        <f t="shared" si="0"/>
        <v>0</v>
      </c>
      <c r="K24" s="80">
        <f t="shared" si="1"/>
        <v>0</v>
      </c>
    </row>
    <row r="25" spans="1:11" x14ac:dyDescent="0.3">
      <c r="A25" s="69"/>
      <c r="B25" s="70" t="s">
        <v>18</v>
      </c>
      <c r="C25" s="74"/>
      <c r="D25" s="71"/>
      <c r="E25" s="70"/>
      <c r="F25" s="72">
        <v>0</v>
      </c>
      <c r="G25" s="73"/>
      <c r="H25" s="73"/>
      <c r="I25" s="118">
        <f>'Personalia en overzicht'!$C$22</f>
        <v>0.41699999999999998</v>
      </c>
      <c r="J25" s="79">
        <f t="shared" si="0"/>
        <v>0</v>
      </c>
      <c r="K25" s="80">
        <f t="shared" si="1"/>
        <v>0</v>
      </c>
    </row>
    <row r="26" spans="1:11" x14ac:dyDescent="0.3">
      <c r="A26" s="69"/>
      <c r="B26" s="70" t="s">
        <v>18</v>
      </c>
      <c r="C26" s="74"/>
      <c r="D26" s="71"/>
      <c r="E26" s="70"/>
      <c r="F26" s="72">
        <v>0</v>
      </c>
      <c r="G26" s="73"/>
      <c r="H26" s="73"/>
      <c r="I26" s="118">
        <f>'Personalia en overzicht'!$C$22</f>
        <v>0.41699999999999998</v>
      </c>
      <c r="J26" s="79">
        <f t="shared" si="0"/>
        <v>0</v>
      </c>
      <c r="K26" s="80">
        <f t="shared" si="1"/>
        <v>0</v>
      </c>
    </row>
    <row r="27" spans="1:11" x14ac:dyDescent="0.3">
      <c r="A27" s="69"/>
      <c r="B27" s="70" t="s">
        <v>18</v>
      </c>
      <c r="C27" s="71"/>
      <c r="D27" s="71"/>
      <c r="E27" s="70"/>
      <c r="F27" s="72">
        <v>0</v>
      </c>
      <c r="G27" s="73"/>
      <c r="H27" s="73"/>
      <c r="I27" s="118">
        <f>'Personalia en overzicht'!$C$22</f>
        <v>0.41699999999999998</v>
      </c>
      <c r="J27" s="79">
        <f t="shared" si="0"/>
        <v>0</v>
      </c>
      <c r="K27" s="80">
        <f t="shared" si="1"/>
        <v>0</v>
      </c>
    </row>
    <row r="28" spans="1:11" x14ac:dyDescent="0.3">
      <c r="A28" s="69"/>
      <c r="B28" s="70" t="s">
        <v>18</v>
      </c>
      <c r="C28" s="74"/>
      <c r="D28" s="71"/>
      <c r="E28" s="70"/>
      <c r="F28" s="72">
        <v>0</v>
      </c>
      <c r="G28" s="73"/>
      <c r="H28" s="73"/>
      <c r="I28" s="118">
        <f>'Personalia en overzicht'!$C$22</f>
        <v>0.41699999999999998</v>
      </c>
      <c r="J28" s="79">
        <f t="shared" si="0"/>
        <v>0</v>
      </c>
      <c r="K28" s="80">
        <f t="shared" si="1"/>
        <v>0</v>
      </c>
    </row>
    <row r="29" spans="1:11" x14ac:dyDescent="0.3">
      <c r="A29" s="69"/>
      <c r="B29" s="70" t="s">
        <v>18</v>
      </c>
      <c r="C29" s="74"/>
      <c r="D29" s="71"/>
      <c r="E29" s="70"/>
      <c r="F29" s="72">
        <v>0</v>
      </c>
      <c r="G29" s="73"/>
      <c r="H29" s="73"/>
      <c r="I29" s="118">
        <f>'Personalia en overzicht'!$C$22</f>
        <v>0.41699999999999998</v>
      </c>
      <c r="J29" s="79">
        <f t="shared" si="0"/>
        <v>0</v>
      </c>
      <c r="K29" s="80">
        <f t="shared" si="1"/>
        <v>0</v>
      </c>
    </row>
    <row r="30" spans="1:11" x14ac:dyDescent="0.3">
      <c r="A30" s="69"/>
      <c r="B30" s="70" t="s">
        <v>18</v>
      </c>
      <c r="C30" s="74"/>
      <c r="D30" s="71"/>
      <c r="E30" s="70"/>
      <c r="F30" s="72">
        <v>0</v>
      </c>
      <c r="G30" s="73"/>
      <c r="H30" s="73"/>
      <c r="I30" s="118">
        <f>'Personalia en overzicht'!$C$22</f>
        <v>0.41699999999999998</v>
      </c>
      <c r="J30" s="79">
        <f t="shared" si="0"/>
        <v>0</v>
      </c>
      <c r="K30" s="80">
        <f t="shared" si="1"/>
        <v>0</v>
      </c>
    </row>
    <row r="31" spans="1:11" x14ac:dyDescent="0.3">
      <c r="A31" s="69"/>
      <c r="B31" s="70" t="s">
        <v>18</v>
      </c>
      <c r="C31" s="74"/>
      <c r="D31" s="71"/>
      <c r="E31" s="70"/>
      <c r="F31" s="72">
        <v>0</v>
      </c>
      <c r="G31" s="73"/>
      <c r="H31" s="73"/>
      <c r="I31" s="118">
        <f>'Personalia en overzicht'!$C$22</f>
        <v>0.41699999999999998</v>
      </c>
      <c r="J31" s="79">
        <f t="shared" si="0"/>
        <v>0</v>
      </c>
      <c r="K31" s="80">
        <f t="shared" si="1"/>
        <v>0</v>
      </c>
    </row>
    <row r="32" spans="1:11" x14ac:dyDescent="0.3">
      <c r="A32" s="69"/>
      <c r="B32" s="70" t="s">
        <v>18</v>
      </c>
      <c r="C32" s="74"/>
      <c r="D32" s="71"/>
      <c r="E32" s="70"/>
      <c r="F32" s="72">
        <v>0</v>
      </c>
      <c r="G32" s="73"/>
      <c r="H32" s="73"/>
      <c r="I32" s="118">
        <f>'Personalia en overzicht'!$C$22</f>
        <v>0.41699999999999998</v>
      </c>
      <c r="J32" s="79">
        <f t="shared" si="0"/>
        <v>0</v>
      </c>
      <c r="K32" s="80">
        <f t="shared" si="1"/>
        <v>0</v>
      </c>
    </row>
    <row r="33" spans="1:11" x14ac:dyDescent="0.3">
      <c r="A33" s="69"/>
      <c r="B33" s="70" t="s">
        <v>18</v>
      </c>
      <c r="C33" s="74"/>
      <c r="D33" s="71"/>
      <c r="E33" s="70"/>
      <c r="F33" s="72">
        <v>0</v>
      </c>
      <c r="G33" s="73"/>
      <c r="H33" s="73"/>
      <c r="I33" s="118">
        <f>'Personalia en overzicht'!$C$22</f>
        <v>0.41699999999999998</v>
      </c>
      <c r="J33" s="79">
        <f t="shared" si="0"/>
        <v>0</v>
      </c>
      <c r="K33" s="80">
        <f t="shared" si="1"/>
        <v>0</v>
      </c>
    </row>
    <row r="34" spans="1:11" x14ac:dyDescent="0.3">
      <c r="A34" s="69"/>
      <c r="B34" s="70" t="s">
        <v>18</v>
      </c>
      <c r="C34" s="74"/>
      <c r="D34" s="71"/>
      <c r="E34" s="70"/>
      <c r="F34" s="72">
        <v>0</v>
      </c>
      <c r="G34" s="73"/>
      <c r="H34" s="73"/>
      <c r="I34" s="118">
        <f>'Personalia en overzicht'!$C$22</f>
        <v>0.41699999999999998</v>
      </c>
      <c r="J34" s="79">
        <f t="shared" si="0"/>
        <v>0</v>
      </c>
      <c r="K34" s="80">
        <f t="shared" si="1"/>
        <v>0</v>
      </c>
    </row>
    <row r="35" spans="1:11" x14ac:dyDescent="0.3">
      <c r="A35" s="76"/>
      <c r="B35" s="70" t="s">
        <v>18</v>
      </c>
      <c r="C35" s="74"/>
      <c r="D35" s="71"/>
      <c r="E35" s="70"/>
      <c r="F35" s="72">
        <v>0</v>
      </c>
      <c r="G35" s="73"/>
      <c r="H35" s="73"/>
      <c r="I35" s="118">
        <f>'Personalia en overzicht'!$C$22</f>
        <v>0.41699999999999998</v>
      </c>
      <c r="J35" s="79">
        <f t="shared" si="0"/>
        <v>0</v>
      </c>
      <c r="K35" s="80">
        <f t="shared" si="1"/>
        <v>0</v>
      </c>
    </row>
    <row r="36" spans="1:11" x14ac:dyDescent="0.3">
      <c r="A36" s="76"/>
      <c r="B36" s="70" t="s">
        <v>18</v>
      </c>
      <c r="C36" s="74"/>
      <c r="D36" s="71"/>
      <c r="E36" s="70"/>
      <c r="F36" s="72">
        <v>0</v>
      </c>
      <c r="G36" s="73"/>
      <c r="H36" s="73"/>
      <c r="I36" s="118">
        <f>'Personalia en overzicht'!$C$22</f>
        <v>0.41699999999999998</v>
      </c>
      <c r="J36" s="79">
        <f t="shared" si="0"/>
        <v>0</v>
      </c>
      <c r="K36" s="80">
        <f t="shared" si="1"/>
        <v>0</v>
      </c>
    </row>
    <row r="37" spans="1:11" x14ac:dyDescent="0.3">
      <c r="A37" s="76"/>
      <c r="B37" s="70" t="s">
        <v>18</v>
      </c>
      <c r="C37" s="74"/>
      <c r="D37" s="71"/>
      <c r="E37" s="70"/>
      <c r="F37" s="72">
        <v>0</v>
      </c>
      <c r="G37" s="73"/>
      <c r="H37" s="73"/>
      <c r="I37" s="118">
        <f>'Personalia en overzicht'!$C$22</f>
        <v>0.41699999999999998</v>
      </c>
      <c r="J37" s="79">
        <f t="shared" si="0"/>
        <v>0</v>
      </c>
      <c r="K37" s="80">
        <f t="shared" si="1"/>
        <v>0</v>
      </c>
    </row>
    <row r="38" spans="1:11" x14ac:dyDescent="0.3">
      <c r="A38" s="76"/>
      <c r="B38" s="70" t="s">
        <v>18</v>
      </c>
      <c r="C38" s="75"/>
      <c r="D38" s="75"/>
      <c r="E38" s="70"/>
      <c r="F38" s="72">
        <v>0</v>
      </c>
      <c r="G38" s="73"/>
      <c r="H38" s="73"/>
      <c r="I38" s="118">
        <f>'Personalia en overzicht'!$C$22</f>
        <v>0.41699999999999998</v>
      </c>
      <c r="J38" s="79">
        <f t="shared" si="0"/>
        <v>0</v>
      </c>
      <c r="K38" s="80">
        <f t="shared" si="1"/>
        <v>0</v>
      </c>
    </row>
    <row r="39" spans="1:11" x14ac:dyDescent="0.3">
      <c r="A39" s="76"/>
      <c r="B39" s="70" t="s">
        <v>18</v>
      </c>
      <c r="C39" s="77"/>
      <c r="D39" s="78"/>
      <c r="E39" s="78"/>
      <c r="F39" s="72">
        <v>0</v>
      </c>
      <c r="G39" s="73"/>
      <c r="H39" s="73"/>
      <c r="I39" s="118">
        <f>'Personalia en overzicht'!$C$22</f>
        <v>0.41699999999999998</v>
      </c>
      <c r="J39" s="79">
        <f t="shared" si="0"/>
        <v>0</v>
      </c>
      <c r="K39" s="80">
        <f t="shared" si="1"/>
        <v>0</v>
      </c>
    </row>
    <row r="40" spans="1:11" ht="15" thickBot="1" x14ac:dyDescent="0.35">
      <c r="A40" s="47"/>
      <c r="B40" s="48"/>
      <c r="C40" s="49"/>
      <c r="D40" s="50"/>
      <c r="E40" s="50"/>
      <c r="F40" s="46">
        <f>SUM(F8:F39)</f>
        <v>0</v>
      </c>
      <c r="G40" s="51"/>
      <c r="H40" s="51"/>
      <c r="I40" s="85" t="s">
        <v>54</v>
      </c>
      <c r="J40" s="86">
        <f>SUM(J8:J39)</f>
        <v>0</v>
      </c>
      <c r="K40" s="81"/>
    </row>
    <row r="41" spans="1:11" s="6" customFormat="1" ht="21.6" thickBot="1" x14ac:dyDescent="0.45">
      <c r="A41" s="21"/>
      <c r="B41" s="22"/>
      <c r="C41" s="23"/>
      <c r="D41" s="24"/>
      <c r="E41" s="24"/>
      <c r="F41" s="25" t="s">
        <v>38</v>
      </c>
      <c r="G41" s="26">
        <f>SUM(G8:G39)</f>
        <v>0</v>
      </c>
      <c r="H41" s="26">
        <f>SUM(H8:H39)</f>
        <v>0</v>
      </c>
      <c r="I41" s="25"/>
      <c r="J41" s="25"/>
      <c r="K41" s="82">
        <f>SUM(K8:K39)</f>
        <v>0</v>
      </c>
    </row>
    <row r="42" spans="1:11" x14ac:dyDescent="0.3">
      <c r="C42" s="8"/>
      <c r="D42" s="9"/>
      <c r="E42" s="9"/>
      <c r="F42" s="9"/>
      <c r="G42" s="7"/>
      <c r="H42" s="7"/>
    </row>
  </sheetData>
  <sheetProtection algorithmName="SHA-512" hashValue="np03fwGY4DCXo8lWqQlyxEAQg4tWNOYwsMBK331x29zeyKLxTGFzrVne1nO2GnW44OIosB91ksVqo9AvfMVKag==" saltValue="1M6i0Ian1eHGo1iBz86mOQ==" spinCount="100000" sheet="1" objects="1" scenarios="1"/>
  <protectedRanges>
    <protectedRange sqref="C39:F39 A35:B39 C35:D38 A42:H42 A8:D34 G8:H39" name="Gegevens_1"/>
    <protectedRange algorithmName="SHA-512" hashValue="c81rgZlOdrtOaq+b/glXjK3rCt9f1VwbSF5Ow9mQBjLufzEX/SSMPR/KLDbBd0xkqCdIS/Cl+XKRBElLPl8j4Q==" saltValue="glwVRzml0nc+paR6UQi0pw==" spinCount="100000" sqref="I42:J42" name="Totalen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 sqref="A7:H7" name="Gegevens_3"/>
    <protectedRange algorithmName="SHA-512" hashValue="xI2049zbCJKfu0GETLE+WWfaMLsBW2vj5OM2gfykE5ArHtGZzNNwvYhXICT9dXMNY495CaVpqHxD33ysI7J2Hg==" saltValue="qDhSGNSmhPxN24xf38BYJQ==" spinCount="100000" sqref="A7:K7" name="Titels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C9EB86-ED92-42F1-8611-0314210BA1B7}">
          <x14:formula1>
            <xm:f>Lijsten!$B$1:$B$5</xm:f>
          </x14:formula1>
          <xm:sqref>B8:B40</xm:sqref>
        </x14:dataValidation>
        <x14:dataValidation type="list" allowBlank="1" showInputMessage="1" showErrorMessage="1" xr:uid="{E371BB7C-07B6-47B3-8D37-1546E1C00D40}">
          <x14:formula1>
            <xm:f>Lijsten!$C$1:$C$4</xm:f>
          </x14:formula1>
          <xm:sqref>I8:J39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FC46C-87D5-42D6-89FE-6CD8A65A235A}">
  <dimension ref="A1:K42"/>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6640625" customWidth="1"/>
    <col min="4" max="4" width="31.44140625" customWidth="1"/>
    <col min="5" max="5" width="22.33203125" customWidth="1"/>
    <col min="6" max="6" width="13.6640625" customWidth="1"/>
    <col min="7" max="8" width="16.6640625" customWidth="1"/>
    <col min="9" max="11" width="12.21875" customWidth="1"/>
  </cols>
  <sheetData>
    <row r="1" spans="1:11" ht="15" thickBot="1" x14ac:dyDescent="0.35">
      <c r="A1" s="133" t="s">
        <v>0</v>
      </c>
      <c r="B1" s="134"/>
      <c r="C1" s="34"/>
      <c r="D1" s="34"/>
      <c r="E1" s="34"/>
      <c r="F1" s="34"/>
      <c r="G1" s="34"/>
      <c r="H1" s="34"/>
      <c r="I1" s="19"/>
      <c r="J1" s="19"/>
      <c r="K1" s="20"/>
    </row>
    <row r="2" spans="1:11" ht="23.4" x14ac:dyDescent="0.45">
      <c r="A2" s="29"/>
      <c r="B2" s="135" t="str">
        <f>CONCATENATE('Personalia en overzicht'!D10," ",'Personalia en overzicht'!D11)</f>
        <v>naam voornaam</v>
      </c>
      <c r="C2" s="136"/>
      <c r="D2" s="6"/>
      <c r="E2" s="31" t="s">
        <v>39</v>
      </c>
      <c r="F2" s="129" t="str">
        <f>CONCATENATE(B2,C2,F4,H3)</f>
        <v>naam voornaam202303</v>
      </c>
      <c r="G2" s="130"/>
      <c r="H2" s="38"/>
      <c r="I2" s="6"/>
      <c r="J2" s="6"/>
      <c r="K2" s="35"/>
    </row>
    <row r="3" spans="1:11" x14ac:dyDescent="0.3">
      <c r="A3" s="1"/>
      <c r="B3" s="137" t="str">
        <f>'Personalia en overzicht'!D12</f>
        <v>Straat + nummer</v>
      </c>
      <c r="C3" s="138"/>
      <c r="D3" s="7"/>
      <c r="E3" s="32" t="s">
        <v>40</v>
      </c>
      <c r="F3" s="131" t="s">
        <v>28</v>
      </c>
      <c r="G3" s="132"/>
      <c r="H3" s="36" t="s">
        <v>56</v>
      </c>
      <c r="K3" s="2"/>
    </row>
    <row r="4" spans="1:11" x14ac:dyDescent="0.3">
      <c r="A4" s="1"/>
      <c r="B4" s="137" t="str">
        <f>CONCATENATE('Personalia en overzicht'!D13,'Personalia en overzicht'!D14)</f>
        <v>postcodegemeente</v>
      </c>
      <c r="C4" s="138"/>
      <c r="D4" s="7"/>
      <c r="E4" s="32" t="s">
        <v>2</v>
      </c>
      <c r="F4" s="131">
        <f>'Personalia en overzicht'!D3</f>
        <v>2023</v>
      </c>
      <c r="G4" s="132"/>
      <c r="H4" s="39"/>
      <c r="K4" s="2"/>
    </row>
    <row r="5" spans="1:11" ht="15" thickBot="1" x14ac:dyDescent="0.35">
      <c r="A5" s="1"/>
      <c r="B5" s="127" t="str">
        <f>'Personalia en overzicht'!D16</f>
        <v>BEXX XXXX XXXX XXXX</v>
      </c>
      <c r="C5" s="128"/>
      <c r="D5" s="7"/>
      <c r="E5" s="33" t="s">
        <v>42</v>
      </c>
      <c r="F5" s="54" t="str">
        <f>'Personalia en overzicht'!D18</f>
        <v>Verenigingswerk</v>
      </c>
      <c r="G5" s="52"/>
      <c r="H5" s="7"/>
      <c r="K5" s="2"/>
    </row>
    <row r="6" spans="1:11" ht="15" thickBot="1" x14ac:dyDescent="0.35">
      <c r="A6" s="3"/>
      <c r="B6" s="4"/>
      <c r="C6" s="4"/>
      <c r="D6" s="4"/>
      <c r="E6" s="4"/>
      <c r="F6" s="4"/>
      <c r="G6" s="4"/>
      <c r="H6" s="4"/>
      <c r="I6" s="4"/>
      <c r="J6" s="4"/>
      <c r="K6" s="5"/>
    </row>
    <row r="7" spans="1:11" ht="62.4" customHeight="1" x14ac:dyDescent="0.3">
      <c r="A7" s="42" t="s">
        <v>43</v>
      </c>
      <c r="B7" s="43" t="s">
        <v>44</v>
      </c>
      <c r="C7" s="44" t="s">
        <v>45</v>
      </c>
      <c r="D7" s="44" t="s">
        <v>46</v>
      </c>
      <c r="E7" s="43" t="s">
        <v>47</v>
      </c>
      <c r="F7" s="44" t="s">
        <v>48</v>
      </c>
      <c r="G7" s="44" t="s">
        <v>49</v>
      </c>
      <c r="H7" s="44" t="s">
        <v>50</v>
      </c>
      <c r="I7" s="44" t="s">
        <v>51</v>
      </c>
      <c r="J7" s="44" t="s">
        <v>52</v>
      </c>
      <c r="K7" s="45" t="s">
        <v>53</v>
      </c>
    </row>
    <row r="8" spans="1:11" x14ac:dyDescent="0.3">
      <c r="A8" s="69"/>
      <c r="B8" s="70" t="s">
        <v>18</v>
      </c>
      <c r="C8" s="71"/>
      <c r="D8" s="71"/>
      <c r="E8" s="70"/>
      <c r="F8" s="72">
        <v>0</v>
      </c>
      <c r="G8" s="73"/>
      <c r="H8" s="73"/>
      <c r="I8" s="118">
        <f>'Personalia en overzicht'!$C$22</f>
        <v>0.41699999999999998</v>
      </c>
      <c r="J8" s="79">
        <f>(G8+H8)</f>
        <v>0</v>
      </c>
      <c r="K8" s="80">
        <f>F8/15</f>
        <v>0</v>
      </c>
    </row>
    <row r="9" spans="1:11" x14ac:dyDescent="0.3">
      <c r="A9" s="69"/>
      <c r="B9" s="70" t="s">
        <v>18</v>
      </c>
      <c r="C9" s="71"/>
      <c r="D9" s="71"/>
      <c r="E9" s="70"/>
      <c r="F9" s="72">
        <v>0</v>
      </c>
      <c r="G9" s="73"/>
      <c r="H9" s="73"/>
      <c r="I9" s="118">
        <f>'Personalia en overzicht'!$C$22</f>
        <v>0.41699999999999998</v>
      </c>
      <c r="J9" s="79">
        <f t="shared" ref="J9:J39" si="0">(G9+H9)</f>
        <v>0</v>
      </c>
      <c r="K9" s="80">
        <f t="shared" ref="K9:K39" si="1">F9/15</f>
        <v>0</v>
      </c>
    </row>
    <row r="10" spans="1:11" x14ac:dyDescent="0.3">
      <c r="A10" s="69"/>
      <c r="B10" s="70" t="s">
        <v>18</v>
      </c>
      <c r="C10" s="70"/>
      <c r="D10" s="71"/>
      <c r="E10" s="70"/>
      <c r="F10" s="72">
        <v>0</v>
      </c>
      <c r="G10" s="73"/>
      <c r="H10" s="73"/>
      <c r="I10" s="118">
        <f>'Personalia en overzicht'!$C$22</f>
        <v>0.41699999999999998</v>
      </c>
      <c r="J10" s="79">
        <f t="shared" si="0"/>
        <v>0</v>
      </c>
      <c r="K10" s="80">
        <f t="shared" si="1"/>
        <v>0</v>
      </c>
    </row>
    <row r="11" spans="1:11" x14ac:dyDescent="0.3">
      <c r="A11" s="69"/>
      <c r="B11" s="70" t="s">
        <v>18</v>
      </c>
      <c r="C11" s="71"/>
      <c r="D11" s="71"/>
      <c r="E11" s="70"/>
      <c r="F11" s="72">
        <v>0</v>
      </c>
      <c r="G11" s="73"/>
      <c r="H11" s="73"/>
      <c r="I11" s="118">
        <f>'Personalia en overzicht'!$C$22</f>
        <v>0.41699999999999998</v>
      </c>
      <c r="J11" s="79">
        <f t="shared" si="0"/>
        <v>0</v>
      </c>
      <c r="K11" s="80">
        <f t="shared" si="1"/>
        <v>0</v>
      </c>
    </row>
    <row r="12" spans="1:11" x14ac:dyDescent="0.3">
      <c r="A12" s="69"/>
      <c r="B12" s="70" t="s">
        <v>18</v>
      </c>
      <c r="C12" s="74"/>
      <c r="D12" s="71"/>
      <c r="E12" s="70"/>
      <c r="F12" s="72">
        <v>0</v>
      </c>
      <c r="G12" s="73"/>
      <c r="H12" s="73"/>
      <c r="I12" s="118">
        <f>'Personalia en overzicht'!$C$22</f>
        <v>0.41699999999999998</v>
      </c>
      <c r="J12" s="79">
        <f t="shared" si="0"/>
        <v>0</v>
      </c>
      <c r="K12" s="80">
        <f t="shared" si="1"/>
        <v>0</v>
      </c>
    </row>
    <row r="13" spans="1:11" x14ac:dyDescent="0.3">
      <c r="A13" s="69"/>
      <c r="B13" s="70" t="s">
        <v>18</v>
      </c>
      <c r="C13" s="74"/>
      <c r="D13" s="71"/>
      <c r="E13" s="70"/>
      <c r="F13" s="72">
        <v>0</v>
      </c>
      <c r="G13" s="73"/>
      <c r="H13" s="73"/>
      <c r="I13" s="118">
        <f>'Personalia en overzicht'!$C$22</f>
        <v>0.41699999999999998</v>
      </c>
      <c r="J13" s="79">
        <f t="shared" si="0"/>
        <v>0</v>
      </c>
      <c r="K13" s="80">
        <f t="shared" si="1"/>
        <v>0</v>
      </c>
    </row>
    <row r="14" spans="1:11" x14ac:dyDescent="0.3">
      <c r="A14" s="69"/>
      <c r="B14" s="70" t="s">
        <v>18</v>
      </c>
      <c r="C14" s="74"/>
      <c r="D14" s="71"/>
      <c r="E14" s="70"/>
      <c r="F14" s="72">
        <v>0</v>
      </c>
      <c r="G14" s="73"/>
      <c r="H14" s="73"/>
      <c r="I14" s="118">
        <f>'Personalia en overzicht'!$C$22</f>
        <v>0.41699999999999998</v>
      </c>
      <c r="J14" s="79">
        <f t="shared" si="0"/>
        <v>0</v>
      </c>
      <c r="K14" s="80">
        <f t="shared" si="1"/>
        <v>0</v>
      </c>
    </row>
    <row r="15" spans="1:11" x14ac:dyDescent="0.3">
      <c r="A15" s="69"/>
      <c r="B15" s="70" t="s">
        <v>18</v>
      </c>
      <c r="C15" s="71"/>
      <c r="D15" s="71"/>
      <c r="E15" s="70"/>
      <c r="F15" s="72">
        <v>0</v>
      </c>
      <c r="G15" s="73"/>
      <c r="H15" s="73"/>
      <c r="I15" s="118">
        <f>'Personalia en overzicht'!$C$22</f>
        <v>0.41699999999999998</v>
      </c>
      <c r="J15" s="79">
        <f t="shared" si="0"/>
        <v>0</v>
      </c>
      <c r="K15" s="80">
        <f t="shared" si="1"/>
        <v>0</v>
      </c>
    </row>
    <row r="16" spans="1:11" x14ac:dyDescent="0.3">
      <c r="A16" s="69"/>
      <c r="B16" s="70" t="s">
        <v>18</v>
      </c>
      <c r="C16" s="74"/>
      <c r="D16" s="71"/>
      <c r="E16" s="70"/>
      <c r="F16" s="72">
        <v>0</v>
      </c>
      <c r="G16" s="73"/>
      <c r="H16" s="73"/>
      <c r="I16" s="118">
        <f>'Personalia en overzicht'!$C$22</f>
        <v>0.41699999999999998</v>
      </c>
      <c r="J16" s="79">
        <f t="shared" si="0"/>
        <v>0</v>
      </c>
      <c r="K16" s="80">
        <f t="shared" si="1"/>
        <v>0</v>
      </c>
    </row>
    <row r="17" spans="1:11" x14ac:dyDescent="0.3">
      <c r="A17" s="69"/>
      <c r="B17" s="70" t="s">
        <v>18</v>
      </c>
      <c r="C17" s="74"/>
      <c r="D17" s="71"/>
      <c r="E17" s="70"/>
      <c r="F17" s="72">
        <v>0</v>
      </c>
      <c r="G17" s="73"/>
      <c r="H17" s="73"/>
      <c r="I17" s="118">
        <f>'Personalia en overzicht'!$C$22</f>
        <v>0.41699999999999998</v>
      </c>
      <c r="J17" s="79">
        <f t="shared" si="0"/>
        <v>0</v>
      </c>
      <c r="K17" s="80">
        <f t="shared" si="1"/>
        <v>0</v>
      </c>
    </row>
    <row r="18" spans="1:11" x14ac:dyDescent="0.3">
      <c r="A18" s="69"/>
      <c r="B18" s="70" t="s">
        <v>18</v>
      </c>
      <c r="C18" s="74"/>
      <c r="D18" s="71"/>
      <c r="E18" s="70"/>
      <c r="F18" s="72">
        <v>0</v>
      </c>
      <c r="G18" s="73"/>
      <c r="H18" s="73"/>
      <c r="I18" s="118">
        <f>'Personalia en overzicht'!$C$22</f>
        <v>0.41699999999999998</v>
      </c>
      <c r="J18" s="79">
        <f t="shared" si="0"/>
        <v>0</v>
      </c>
      <c r="K18" s="80">
        <f t="shared" si="1"/>
        <v>0</v>
      </c>
    </row>
    <row r="19" spans="1:11" x14ac:dyDescent="0.3">
      <c r="A19" s="69"/>
      <c r="B19" s="70" t="s">
        <v>18</v>
      </c>
      <c r="C19" s="74"/>
      <c r="D19" s="71"/>
      <c r="E19" s="70"/>
      <c r="F19" s="72">
        <v>0</v>
      </c>
      <c r="G19" s="73"/>
      <c r="H19" s="73"/>
      <c r="I19" s="118">
        <f>'Personalia en overzicht'!$C$22</f>
        <v>0.41699999999999998</v>
      </c>
      <c r="J19" s="79">
        <f t="shared" si="0"/>
        <v>0</v>
      </c>
      <c r="K19" s="80">
        <f t="shared" si="1"/>
        <v>0</v>
      </c>
    </row>
    <row r="20" spans="1:11" x14ac:dyDescent="0.3">
      <c r="A20" s="69"/>
      <c r="B20" s="70" t="s">
        <v>18</v>
      </c>
      <c r="C20" s="74"/>
      <c r="D20" s="71"/>
      <c r="E20" s="70"/>
      <c r="F20" s="72">
        <v>0</v>
      </c>
      <c r="G20" s="73"/>
      <c r="H20" s="73"/>
      <c r="I20" s="118">
        <f>'Personalia en overzicht'!$C$22</f>
        <v>0.41699999999999998</v>
      </c>
      <c r="J20" s="79">
        <f t="shared" si="0"/>
        <v>0</v>
      </c>
      <c r="K20" s="80">
        <f t="shared" si="1"/>
        <v>0</v>
      </c>
    </row>
    <row r="21" spans="1:11" x14ac:dyDescent="0.3">
      <c r="A21" s="69"/>
      <c r="B21" s="70" t="s">
        <v>18</v>
      </c>
      <c r="C21" s="74"/>
      <c r="D21" s="71"/>
      <c r="E21" s="70"/>
      <c r="F21" s="72">
        <v>0</v>
      </c>
      <c r="G21" s="73"/>
      <c r="H21" s="73"/>
      <c r="I21" s="118">
        <f>'Personalia en overzicht'!$C$22</f>
        <v>0.41699999999999998</v>
      </c>
      <c r="J21" s="79">
        <f t="shared" si="0"/>
        <v>0</v>
      </c>
      <c r="K21" s="80">
        <f t="shared" si="1"/>
        <v>0</v>
      </c>
    </row>
    <row r="22" spans="1:11" x14ac:dyDescent="0.3">
      <c r="A22" s="69"/>
      <c r="B22" s="70" t="s">
        <v>18</v>
      </c>
      <c r="C22" s="74"/>
      <c r="D22" s="71"/>
      <c r="E22" s="70"/>
      <c r="F22" s="72">
        <v>0</v>
      </c>
      <c r="G22" s="73"/>
      <c r="H22" s="73"/>
      <c r="I22" s="118">
        <f>'Personalia en overzicht'!$C$22</f>
        <v>0.41699999999999998</v>
      </c>
      <c r="J22" s="79">
        <f t="shared" si="0"/>
        <v>0</v>
      </c>
      <c r="K22" s="80">
        <f t="shared" si="1"/>
        <v>0</v>
      </c>
    </row>
    <row r="23" spans="1:11" x14ac:dyDescent="0.3">
      <c r="A23" s="69"/>
      <c r="B23" s="70" t="s">
        <v>18</v>
      </c>
      <c r="C23" s="71"/>
      <c r="D23" s="71"/>
      <c r="E23" s="70"/>
      <c r="F23" s="72">
        <v>0</v>
      </c>
      <c r="G23" s="73"/>
      <c r="H23" s="73"/>
      <c r="I23" s="118">
        <f>'Personalia en overzicht'!$C$22</f>
        <v>0.41699999999999998</v>
      </c>
      <c r="J23" s="79">
        <f t="shared" si="0"/>
        <v>0</v>
      </c>
      <c r="K23" s="80">
        <f t="shared" si="1"/>
        <v>0</v>
      </c>
    </row>
    <row r="24" spans="1:11" x14ac:dyDescent="0.3">
      <c r="A24" s="69"/>
      <c r="B24" s="70" t="s">
        <v>18</v>
      </c>
      <c r="C24" s="74"/>
      <c r="D24" s="71"/>
      <c r="E24" s="70"/>
      <c r="F24" s="72">
        <v>0</v>
      </c>
      <c r="G24" s="73"/>
      <c r="H24" s="73"/>
      <c r="I24" s="118">
        <f>'Personalia en overzicht'!$C$22</f>
        <v>0.41699999999999998</v>
      </c>
      <c r="J24" s="79">
        <f t="shared" si="0"/>
        <v>0</v>
      </c>
      <c r="K24" s="80">
        <f t="shared" si="1"/>
        <v>0</v>
      </c>
    </row>
    <row r="25" spans="1:11" x14ac:dyDescent="0.3">
      <c r="A25" s="69"/>
      <c r="B25" s="70" t="s">
        <v>18</v>
      </c>
      <c r="C25" s="74"/>
      <c r="D25" s="71"/>
      <c r="E25" s="70"/>
      <c r="F25" s="72">
        <v>0</v>
      </c>
      <c r="G25" s="73"/>
      <c r="H25" s="73"/>
      <c r="I25" s="118">
        <f>'Personalia en overzicht'!$C$22</f>
        <v>0.41699999999999998</v>
      </c>
      <c r="J25" s="79">
        <f t="shared" si="0"/>
        <v>0</v>
      </c>
      <c r="K25" s="80">
        <f t="shared" si="1"/>
        <v>0</v>
      </c>
    </row>
    <row r="26" spans="1:11" x14ac:dyDescent="0.3">
      <c r="A26" s="69"/>
      <c r="B26" s="70" t="s">
        <v>18</v>
      </c>
      <c r="C26" s="74"/>
      <c r="D26" s="71"/>
      <c r="E26" s="70"/>
      <c r="F26" s="72">
        <v>0</v>
      </c>
      <c r="G26" s="73"/>
      <c r="H26" s="73"/>
      <c r="I26" s="118">
        <f>'Personalia en overzicht'!$C$22</f>
        <v>0.41699999999999998</v>
      </c>
      <c r="J26" s="79">
        <f t="shared" si="0"/>
        <v>0</v>
      </c>
      <c r="K26" s="80">
        <f t="shared" si="1"/>
        <v>0</v>
      </c>
    </row>
    <row r="27" spans="1:11" x14ac:dyDescent="0.3">
      <c r="A27" s="69"/>
      <c r="B27" s="70" t="s">
        <v>18</v>
      </c>
      <c r="C27" s="71"/>
      <c r="D27" s="71"/>
      <c r="E27" s="70"/>
      <c r="F27" s="72">
        <v>0</v>
      </c>
      <c r="G27" s="73"/>
      <c r="H27" s="73"/>
      <c r="I27" s="118">
        <f>'Personalia en overzicht'!$C$22</f>
        <v>0.41699999999999998</v>
      </c>
      <c r="J27" s="79">
        <f t="shared" si="0"/>
        <v>0</v>
      </c>
      <c r="K27" s="80">
        <f t="shared" si="1"/>
        <v>0</v>
      </c>
    </row>
    <row r="28" spans="1:11" x14ac:dyDescent="0.3">
      <c r="A28" s="69"/>
      <c r="B28" s="70" t="s">
        <v>18</v>
      </c>
      <c r="C28" s="74"/>
      <c r="D28" s="71"/>
      <c r="E28" s="70"/>
      <c r="F28" s="72">
        <v>0</v>
      </c>
      <c r="G28" s="73"/>
      <c r="H28" s="73"/>
      <c r="I28" s="118">
        <f>'Personalia en overzicht'!$C$22</f>
        <v>0.41699999999999998</v>
      </c>
      <c r="J28" s="79">
        <f t="shared" si="0"/>
        <v>0</v>
      </c>
      <c r="K28" s="80">
        <f t="shared" si="1"/>
        <v>0</v>
      </c>
    </row>
    <row r="29" spans="1:11" x14ac:dyDescent="0.3">
      <c r="A29" s="69"/>
      <c r="B29" s="70" t="s">
        <v>18</v>
      </c>
      <c r="C29" s="74"/>
      <c r="D29" s="71"/>
      <c r="E29" s="70"/>
      <c r="F29" s="72">
        <v>0</v>
      </c>
      <c r="G29" s="73"/>
      <c r="H29" s="73"/>
      <c r="I29" s="118">
        <f>'Personalia en overzicht'!$C$22</f>
        <v>0.41699999999999998</v>
      </c>
      <c r="J29" s="79">
        <f t="shared" si="0"/>
        <v>0</v>
      </c>
      <c r="K29" s="80">
        <f t="shared" si="1"/>
        <v>0</v>
      </c>
    </row>
    <row r="30" spans="1:11" x14ac:dyDescent="0.3">
      <c r="A30" s="69"/>
      <c r="B30" s="70" t="s">
        <v>18</v>
      </c>
      <c r="C30" s="74"/>
      <c r="D30" s="71"/>
      <c r="E30" s="70"/>
      <c r="F30" s="72">
        <v>0</v>
      </c>
      <c r="G30" s="73"/>
      <c r="H30" s="73"/>
      <c r="I30" s="118">
        <f>'Personalia en overzicht'!$C$22</f>
        <v>0.41699999999999998</v>
      </c>
      <c r="J30" s="79">
        <f t="shared" si="0"/>
        <v>0</v>
      </c>
      <c r="K30" s="80">
        <f t="shared" si="1"/>
        <v>0</v>
      </c>
    </row>
    <row r="31" spans="1:11" x14ac:dyDescent="0.3">
      <c r="A31" s="69"/>
      <c r="B31" s="70" t="s">
        <v>18</v>
      </c>
      <c r="C31" s="74"/>
      <c r="D31" s="71"/>
      <c r="E31" s="70"/>
      <c r="F31" s="72">
        <v>0</v>
      </c>
      <c r="G31" s="73"/>
      <c r="H31" s="73"/>
      <c r="I31" s="118">
        <f>'Personalia en overzicht'!$C$22</f>
        <v>0.41699999999999998</v>
      </c>
      <c r="J31" s="79">
        <f t="shared" si="0"/>
        <v>0</v>
      </c>
      <c r="K31" s="80">
        <f t="shared" si="1"/>
        <v>0</v>
      </c>
    </row>
    <row r="32" spans="1:11" x14ac:dyDescent="0.3">
      <c r="A32" s="69"/>
      <c r="B32" s="70" t="s">
        <v>18</v>
      </c>
      <c r="C32" s="74"/>
      <c r="D32" s="71"/>
      <c r="E32" s="70"/>
      <c r="F32" s="72">
        <v>0</v>
      </c>
      <c r="G32" s="73"/>
      <c r="H32" s="73"/>
      <c r="I32" s="118">
        <f>'Personalia en overzicht'!$C$22</f>
        <v>0.41699999999999998</v>
      </c>
      <c r="J32" s="79">
        <f t="shared" si="0"/>
        <v>0</v>
      </c>
      <c r="K32" s="80">
        <f t="shared" si="1"/>
        <v>0</v>
      </c>
    </row>
    <row r="33" spans="1:11" x14ac:dyDescent="0.3">
      <c r="A33" s="69"/>
      <c r="B33" s="70" t="s">
        <v>18</v>
      </c>
      <c r="C33" s="74"/>
      <c r="D33" s="71"/>
      <c r="E33" s="70"/>
      <c r="F33" s="72">
        <v>0</v>
      </c>
      <c r="G33" s="73"/>
      <c r="H33" s="73"/>
      <c r="I33" s="118">
        <f>'Personalia en overzicht'!$C$22</f>
        <v>0.41699999999999998</v>
      </c>
      <c r="J33" s="79">
        <f t="shared" si="0"/>
        <v>0</v>
      </c>
      <c r="K33" s="80">
        <f t="shared" si="1"/>
        <v>0</v>
      </c>
    </row>
    <row r="34" spans="1:11" x14ac:dyDescent="0.3">
      <c r="A34" s="69"/>
      <c r="B34" s="70" t="s">
        <v>18</v>
      </c>
      <c r="C34" s="74"/>
      <c r="D34" s="71"/>
      <c r="E34" s="70"/>
      <c r="F34" s="72">
        <v>0</v>
      </c>
      <c r="G34" s="73"/>
      <c r="H34" s="73"/>
      <c r="I34" s="118">
        <f>'Personalia en overzicht'!$C$22</f>
        <v>0.41699999999999998</v>
      </c>
      <c r="J34" s="79">
        <f t="shared" si="0"/>
        <v>0</v>
      </c>
      <c r="K34" s="80">
        <f t="shared" si="1"/>
        <v>0</v>
      </c>
    </row>
    <row r="35" spans="1:11" x14ac:dyDescent="0.3">
      <c r="A35" s="76"/>
      <c r="B35" s="70" t="s">
        <v>18</v>
      </c>
      <c r="C35" s="74"/>
      <c r="D35" s="71"/>
      <c r="E35" s="70"/>
      <c r="F35" s="72">
        <v>0</v>
      </c>
      <c r="G35" s="73"/>
      <c r="H35" s="73"/>
      <c r="I35" s="118">
        <f>'Personalia en overzicht'!$C$22</f>
        <v>0.41699999999999998</v>
      </c>
      <c r="J35" s="79">
        <f t="shared" si="0"/>
        <v>0</v>
      </c>
      <c r="K35" s="80">
        <f t="shared" si="1"/>
        <v>0</v>
      </c>
    </row>
    <row r="36" spans="1:11" x14ac:dyDescent="0.3">
      <c r="A36" s="76"/>
      <c r="B36" s="70" t="s">
        <v>18</v>
      </c>
      <c r="C36" s="74"/>
      <c r="D36" s="71"/>
      <c r="E36" s="70"/>
      <c r="F36" s="72">
        <v>0</v>
      </c>
      <c r="G36" s="73"/>
      <c r="H36" s="73"/>
      <c r="I36" s="118">
        <f>'Personalia en overzicht'!$C$22</f>
        <v>0.41699999999999998</v>
      </c>
      <c r="J36" s="79">
        <f t="shared" si="0"/>
        <v>0</v>
      </c>
      <c r="K36" s="80">
        <f t="shared" si="1"/>
        <v>0</v>
      </c>
    </row>
    <row r="37" spans="1:11" x14ac:dyDescent="0.3">
      <c r="A37" s="76"/>
      <c r="B37" s="70" t="s">
        <v>18</v>
      </c>
      <c r="C37" s="74"/>
      <c r="D37" s="71"/>
      <c r="E37" s="70"/>
      <c r="F37" s="72">
        <v>0</v>
      </c>
      <c r="G37" s="73"/>
      <c r="H37" s="73"/>
      <c r="I37" s="118">
        <f>'Personalia en overzicht'!$C$22</f>
        <v>0.41699999999999998</v>
      </c>
      <c r="J37" s="79">
        <f t="shared" si="0"/>
        <v>0</v>
      </c>
      <c r="K37" s="80">
        <f t="shared" si="1"/>
        <v>0</v>
      </c>
    </row>
    <row r="38" spans="1:11" x14ac:dyDescent="0.3">
      <c r="A38" s="76"/>
      <c r="B38" s="70" t="s">
        <v>18</v>
      </c>
      <c r="C38" s="75"/>
      <c r="D38" s="75"/>
      <c r="E38" s="70"/>
      <c r="F38" s="72">
        <v>0</v>
      </c>
      <c r="G38" s="73"/>
      <c r="H38" s="73"/>
      <c r="I38" s="118">
        <f>'Personalia en overzicht'!$C$22</f>
        <v>0.41699999999999998</v>
      </c>
      <c r="J38" s="79">
        <f t="shared" si="0"/>
        <v>0</v>
      </c>
      <c r="K38" s="80">
        <f t="shared" si="1"/>
        <v>0</v>
      </c>
    </row>
    <row r="39" spans="1:11" x14ac:dyDescent="0.3">
      <c r="A39" s="76"/>
      <c r="B39" s="70" t="s">
        <v>18</v>
      </c>
      <c r="C39" s="77"/>
      <c r="D39" s="78"/>
      <c r="E39" s="78"/>
      <c r="F39" s="72">
        <v>0</v>
      </c>
      <c r="G39" s="73"/>
      <c r="H39" s="73"/>
      <c r="I39" s="118">
        <f>'Personalia en overzicht'!$C$22</f>
        <v>0.41699999999999998</v>
      </c>
      <c r="J39" s="79">
        <f t="shared" si="0"/>
        <v>0</v>
      </c>
      <c r="K39" s="80">
        <f t="shared" si="1"/>
        <v>0</v>
      </c>
    </row>
    <row r="40" spans="1:11" ht="15" thickBot="1" x14ac:dyDescent="0.35">
      <c r="A40" s="47"/>
      <c r="B40" s="48"/>
      <c r="C40" s="49"/>
      <c r="D40" s="50"/>
      <c r="E40" s="50"/>
      <c r="F40" s="46">
        <f>SUM(F8:F39)</f>
        <v>0</v>
      </c>
      <c r="G40" s="51"/>
      <c r="H40" s="51"/>
      <c r="I40" s="85" t="s">
        <v>54</v>
      </c>
      <c r="J40" s="86">
        <f>SUM(J8:J39)</f>
        <v>0</v>
      </c>
      <c r="K40" s="81"/>
    </row>
    <row r="41" spans="1:11" s="6" customFormat="1" ht="21.6" thickBot="1" x14ac:dyDescent="0.45">
      <c r="A41" s="21"/>
      <c r="B41" s="22"/>
      <c r="C41" s="23"/>
      <c r="D41" s="24"/>
      <c r="E41" s="24"/>
      <c r="F41" s="25" t="s">
        <v>38</v>
      </c>
      <c r="G41" s="26">
        <f>SUM(G8:G39)</f>
        <v>0</v>
      </c>
      <c r="H41" s="26">
        <f>SUM(H8:H39)</f>
        <v>0</v>
      </c>
      <c r="I41" s="25"/>
      <c r="J41" s="25"/>
      <c r="K41" s="82">
        <f>SUM(K8:K39)</f>
        <v>0</v>
      </c>
    </row>
    <row r="42" spans="1:11" x14ac:dyDescent="0.3">
      <c r="C42" s="8"/>
      <c r="D42" s="9"/>
      <c r="E42" s="9"/>
      <c r="F42" s="9"/>
      <c r="G42" s="7"/>
      <c r="H42" s="7"/>
    </row>
  </sheetData>
  <sheetProtection algorithmName="SHA-512" hashValue="/z4oLQ4tJfBWMgfqkLQI1Cd3zQetgju90kurbq7vOAZwnFbFrfeqLIeP3C9hh6i2Sj8eAor2bS987Gn5ntTnGQ==" saltValue="qPPEeLg6Xj0LkMjG9WfG+w==" spinCount="100000" sheet="1" objects="1" scenarios="1"/>
  <protectedRanges>
    <protectedRange sqref="C39:F39 A8:D10 A35:B39 C35:D38 A42:H42 A11:C34 G8:H39" name="Gegevens_1"/>
    <protectedRange algorithmName="SHA-512" hashValue="c81rgZlOdrtOaq+b/glXjK3rCt9f1VwbSF5Ow9mQBjLufzEX/SSMPR/KLDbBd0xkqCdIS/Cl+XKRBElLPl8j4Q==" saltValue="glwVRzml0nc+paR6UQi0pw==" spinCount="100000" sqref="I42:J42" name="Totalen_1"/>
    <protectedRange sqref="D11:D34" name="Gegevens_1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 sqref="A7:H7" name="Gegevens_3"/>
    <protectedRange algorithmName="SHA-512" hashValue="xI2049zbCJKfu0GETLE+WWfaMLsBW2vj5OM2gfykE5ArHtGZzNNwvYhXICT9dXMNY495CaVpqHxD33ysI7J2Hg==" saltValue="qDhSGNSmhPxN24xf38BYJQ==" spinCount="100000" sqref="A7:K7" name="Titels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ABF56F6-9336-43CF-8DA4-DF939423A00D}">
          <x14:formula1>
            <xm:f>Lijsten!$B$1:$B$5</xm:f>
          </x14:formula1>
          <xm:sqref>B8:B40</xm:sqref>
        </x14:dataValidation>
        <x14:dataValidation type="list" allowBlank="1" showInputMessage="1" showErrorMessage="1" xr:uid="{F3D30BCB-E705-493F-AC06-2C448883D72B}">
          <x14:formula1>
            <xm:f>Lijsten!$C$1:$C$4</xm:f>
          </x14:formula1>
          <xm:sqref>I8:J39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3876B-C996-4FA5-BCF4-11037F1E2086}">
  <dimension ref="A1:K42"/>
  <sheetViews>
    <sheetView zoomScaleNormal="100" zoomScaleSheetLayoutView="85" zoomScalePageLayoutView="70" workbookViewId="0">
      <selection activeCell="F9" sqref="F9"/>
    </sheetView>
  </sheetViews>
  <sheetFormatPr defaultRowHeight="14.4" x14ac:dyDescent="0.3"/>
  <cols>
    <col min="1" max="1" width="11.33203125" customWidth="1"/>
    <col min="2" max="2" width="22" customWidth="1"/>
    <col min="3" max="3" width="14.6640625" customWidth="1"/>
    <col min="4" max="4" width="31.44140625" customWidth="1"/>
    <col min="5" max="5" width="22.33203125" customWidth="1"/>
    <col min="6" max="6" width="13.6640625" customWidth="1"/>
    <col min="7" max="8" width="16.6640625" customWidth="1"/>
    <col min="9" max="11" width="12.21875" customWidth="1"/>
  </cols>
  <sheetData>
    <row r="1" spans="1:11" ht="15" thickBot="1" x14ac:dyDescent="0.35">
      <c r="A1" s="133" t="s">
        <v>0</v>
      </c>
      <c r="B1" s="134"/>
      <c r="C1" s="34"/>
      <c r="D1" s="34"/>
      <c r="E1" s="34"/>
      <c r="F1" s="34"/>
      <c r="G1" s="34"/>
      <c r="H1" s="34"/>
      <c r="I1" s="19"/>
      <c r="J1" s="19"/>
      <c r="K1" s="20"/>
    </row>
    <row r="2" spans="1:11" ht="23.4" x14ac:dyDescent="0.45">
      <c r="A2" s="29"/>
      <c r="B2" s="135" t="str">
        <f>CONCATENATE('Personalia en overzicht'!D10," ",'Personalia en overzicht'!D11)</f>
        <v>naam voornaam</v>
      </c>
      <c r="C2" s="136"/>
      <c r="D2" s="6"/>
      <c r="E2" s="31" t="s">
        <v>39</v>
      </c>
      <c r="F2" s="129" t="str">
        <f>CONCATENATE(B2,C2,F4,H3)</f>
        <v>naam voornaam202304</v>
      </c>
      <c r="G2" s="130"/>
      <c r="H2" s="38"/>
      <c r="I2" s="6"/>
      <c r="J2" s="6"/>
      <c r="K2" s="35"/>
    </row>
    <row r="3" spans="1:11" x14ac:dyDescent="0.3">
      <c r="A3" s="1"/>
      <c r="B3" s="137" t="str">
        <f>'Personalia en overzicht'!D12</f>
        <v>Straat + nummer</v>
      </c>
      <c r="C3" s="138"/>
      <c r="D3" s="7"/>
      <c r="E3" s="32" t="s">
        <v>40</v>
      </c>
      <c r="F3" s="131" t="s">
        <v>29</v>
      </c>
      <c r="G3" s="132"/>
      <c r="H3" s="36" t="s">
        <v>57</v>
      </c>
      <c r="K3" s="2"/>
    </row>
    <row r="4" spans="1:11" x14ac:dyDescent="0.3">
      <c r="A4" s="1"/>
      <c r="B4" s="137" t="str">
        <f>CONCATENATE('Personalia en overzicht'!D13,'Personalia en overzicht'!D14)</f>
        <v>postcodegemeente</v>
      </c>
      <c r="C4" s="138"/>
      <c r="D4" s="7"/>
      <c r="E4" s="32" t="s">
        <v>2</v>
      </c>
      <c r="F4" s="131">
        <f>'Personalia en overzicht'!D3</f>
        <v>2023</v>
      </c>
      <c r="G4" s="132"/>
      <c r="H4" s="39"/>
      <c r="K4" s="2"/>
    </row>
    <row r="5" spans="1:11" ht="15" thickBot="1" x14ac:dyDescent="0.35">
      <c r="A5" s="1"/>
      <c r="B5" s="127" t="str">
        <f>'Personalia en overzicht'!D16</f>
        <v>BEXX XXXX XXXX XXXX</v>
      </c>
      <c r="C5" s="128"/>
      <c r="D5" s="7"/>
      <c r="E5" s="33" t="s">
        <v>42</v>
      </c>
      <c r="F5" s="54" t="str">
        <f>'Personalia en overzicht'!D18</f>
        <v>Verenigingswerk</v>
      </c>
      <c r="G5" s="52"/>
      <c r="H5" s="7"/>
      <c r="K5" s="2"/>
    </row>
    <row r="6" spans="1:11" ht="15" thickBot="1" x14ac:dyDescent="0.35">
      <c r="A6" s="3"/>
      <c r="B6" s="4"/>
      <c r="C6" s="4"/>
      <c r="D6" s="4"/>
      <c r="E6" s="4"/>
      <c r="F6" s="4"/>
      <c r="G6" s="4"/>
      <c r="H6" s="4"/>
      <c r="I6" s="4"/>
      <c r="J6" s="4"/>
      <c r="K6" s="5"/>
    </row>
    <row r="7" spans="1:11" ht="62.4" customHeight="1" x14ac:dyDescent="0.3">
      <c r="A7" s="42" t="s">
        <v>43</v>
      </c>
      <c r="B7" s="43" t="s">
        <v>44</v>
      </c>
      <c r="C7" s="44" t="s">
        <v>45</v>
      </c>
      <c r="D7" s="44" t="s">
        <v>46</v>
      </c>
      <c r="E7" s="43" t="s">
        <v>47</v>
      </c>
      <c r="F7" s="44" t="s">
        <v>48</v>
      </c>
      <c r="G7" s="44" t="s">
        <v>49</v>
      </c>
      <c r="H7" s="44" t="s">
        <v>50</v>
      </c>
      <c r="I7" s="44" t="s">
        <v>51</v>
      </c>
      <c r="J7" s="44" t="s">
        <v>52</v>
      </c>
      <c r="K7" s="45" t="s">
        <v>53</v>
      </c>
    </row>
    <row r="8" spans="1:11" x14ac:dyDescent="0.3">
      <c r="A8" s="69"/>
      <c r="B8" s="70" t="s">
        <v>18</v>
      </c>
      <c r="C8" s="71"/>
      <c r="D8" s="71"/>
      <c r="E8" s="70"/>
      <c r="F8" s="72">
        <v>0</v>
      </c>
      <c r="G8" s="73"/>
      <c r="H8" s="73"/>
      <c r="I8" s="118">
        <f>'Personalia en overzicht'!$C$22</f>
        <v>0.41699999999999998</v>
      </c>
      <c r="J8" s="79">
        <f>(G8+H8)</f>
        <v>0</v>
      </c>
      <c r="K8" s="80">
        <f>F8/15</f>
        <v>0</v>
      </c>
    </row>
    <row r="9" spans="1:11" x14ac:dyDescent="0.3">
      <c r="A9" s="69"/>
      <c r="B9" s="70" t="s">
        <v>18</v>
      </c>
      <c r="C9" s="71"/>
      <c r="D9" s="71"/>
      <c r="E9" s="70"/>
      <c r="F9" s="72">
        <v>0</v>
      </c>
      <c r="G9" s="73"/>
      <c r="H9" s="73"/>
      <c r="I9" s="118">
        <f>'Personalia en overzicht'!$C$22</f>
        <v>0.41699999999999998</v>
      </c>
      <c r="J9" s="79">
        <f t="shared" ref="J9:J39" si="0">(G9+H9)</f>
        <v>0</v>
      </c>
      <c r="K9" s="80">
        <f t="shared" ref="K9:K39" si="1">F9/15</f>
        <v>0</v>
      </c>
    </row>
    <row r="10" spans="1:11" x14ac:dyDescent="0.3">
      <c r="A10" s="69"/>
      <c r="B10" s="70" t="s">
        <v>18</v>
      </c>
      <c r="C10" s="70"/>
      <c r="D10" s="71"/>
      <c r="E10" s="70"/>
      <c r="F10" s="72">
        <v>0</v>
      </c>
      <c r="G10" s="73"/>
      <c r="H10" s="73"/>
      <c r="I10" s="118">
        <f>'Personalia en overzicht'!$C$22</f>
        <v>0.41699999999999998</v>
      </c>
      <c r="J10" s="79">
        <f t="shared" si="0"/>
        <v>0</v>
      </c>
      <c r="K10" s="80">
        <f t="shared" si="1"/>
        <v>0</v>
      </c>
    </row>
    <row r="11" spans="1:11" x14ac:dyDescent="0.3">
      <c r="A11" s="69"/>
      <c r="B11" s="70" t="s">
        <v>18</v>
      </c>
      <c r="C11" s="71"/>
      <c r="D11" s="71"/>
      <c r="E11" s="70"/>
      <c r="F11" s="72">
        <v>0</v>
      </c>
      <c r="G11" s="73"/>
      <c r="H11" s="73"/>
      <c r="I11" s="118">
        <f>'Personalia en overzicht'!$C$22</f>
        <v>0.41699999999999998</v>
      </c>
      <c r="J11" s="79">
        <f t="shared" si="0"/>
        <v>0</v>
      </c>
      <c r="K11" s="80">
        <f t="shared" si="1"/>
        <v>0</v>
      </c>
    </row>
    <row r="12" spans="1:11" x14ac:dyDescent="0.3">
      <c r="A12" s="69"/>
      <c r="B12" s="70" t="s">
        <v>18</v>
      </c>
      <c r="C12" s="74"/>
      <c r="D12" s="71"/>
      <c r="E12" s="70"/>
      <c r="F12" s="72">
        <v>0</v>
      </c>
      <c r="G12" s="73"/>
      <c r="H12" s="73"/>
      <c r="I12" s="118">
        <f>'Personalia en overzicht'!$C$22</f>
        <v>0.41699999999999998</v>
      </c>
      <c r="J12" s="79">
        <f t="shared" si="0"/>
        <v>0</v>
      </c>
      <c r="K12" s="80">
        <f t="shared" si="1"/>
        <v>0</v>
      </c>
    </row>
    <row r="13" spans="1:11" x14ac:dyDescent="0.3">
      <c r="A13" s="69"/>
      <c r="B13" s="70" t="s">
        <v>18</v>
      </c>
      <c r="C13" s="74"/>
      <c r="D13" s="71"/>
      <c r="E13" s="70"/>
      <c r="F13" s="72">
        <v>0</v>
      </c>
      <c r="G13" s="73"/>
      <c r="H13" s="73"/>
      <c r="I13" s="118">
        <f>'Personalia en overzicht'!$C$22</f>
        <v>0.41699999999999998</v>
      </c>
      <c r="J13" s="79">
        <f t="shared" si="0"/>
        <v>0</v>
      </c>
      <c r="K13" s="80">
        <f t="shared" si="1"/>
        <v>0</v>
      </c>
    </row>
    <row r="14" spans="1:11" x14ac:dyDescent="0.3">
      <c r="A14" s="69"/>
      <c r="B14" s="70" t="s">
        <v>18</v>
      </c>
      <c r="C14" s="74"/>
      <c r="D14" s="71"/>
      <c r="E14" s="70"/>
      <c r="F14" s="72">
        <v>0</v>
      </c>
      <c r="G14" s="73"/>
      <c r="H14" s="73"/>
      <c r="I14" s="118">
        <f>'Personalia en overzicht'!$C$22</f>
        <v>0.41699999999999998</v>
      </c>
      <c r="J14" s="79">
        <f t="shared" si="0"/>
        <v>0</v>
      </c>
      <c r="K14" s="80">
        <f t="shared" si="1"/>
        <v>0</v>
      </c>
    </row>
    <row r="15" spans="1:11" x14ac:dyDescent="0.3">
      <c r="A15" s="69"/>
      <c r="B15" s="70" t="s">
        <v>18</v>
      </c>
      <c r="C15" s="71"/>
      <c r="D15" s="71"/>
      <c r="E15" s="70"/>
      <c r="F15" s="72">
        <v>0</v>
      </c>
      <c r="G15" s="73"/>
      <c r="H15" s="73"/>
      <c r="I15" s="118">
        <f>'Personalia en overzicht'!$C$22</f>
        <v>0.41699999999999998</v>
      </c>
      <c r="J15" s="79">
        <f t="shared" si="0"/>
        <v>0</v>
      </c>
      <c r="K15" s="80">
        <f t="shared" si="1"/>
        <v>0</v>
      </c>
    </row>
    <row r="16" spans="1:11" x14ac:dyDescent="0.3">
      <c r="A16" s="69"/>
      <c r="B16" s="70" t="s">
        <v>18</v>
      </c>
      <c r="C16" s="74"/>
      <c r="D16" s="71"/>
      <c r="E16" s="70"/>
      <c r="F16" s="72">
        <v>0</v>
      </c>
      <c r="G16" s="73"/>
      <c r="H16" s="73"/>
      <c r="I16" s="118">
        <f>'Personalia en overzicht'!$C$22</f>
        <v>0.41699999999999998</v>
      </c>
      <c r="J16" s="79">
        <f t="shared" si="0"/>
        <v>0</v>
      </c>
      <c r="K16" s="80">
        <f t="shared" si="1"/>
        <v>0</v>
      </c>
    </row>
    <row r="17" spans="1:11" x14ac:dyDescent="0.3">
      <c r="A17" s="69"/>
      <c r="B17" s="70" t="s">
        <v>18</v>
      </c>
      <c r="C17" s="74"/>
      <c r="D17" s="71"/>
      <c r="E17" s="70"/>
      <c r="F17" s="72">
        <v>0</v>
      </c>
      <c r="G17" s="73"/>
      <c r="H17" s="73"/>
      <c r="I17" s="118">
        <f>'Personalia en overzicht'!$C$22</f>
        <v>0.41699999999999998</v>
      </c>
      <c r="J17" s="79">
        <f t="shared" si="0"/>
        <v>0</v>
      </c>
      <c r="K17" s="80">
        <f t="shared" si="1"/>
        <v>0</v>
      </c>
    </row>
    <row r="18" spans="1:11" x14ac:dyDescent="0.3">
      <c r="A18" s="69"/>
      <c r="B18" s="70" t="s">
        <v>18</v>
      </c>
      <c r="C18" s="74"/>
      <c r="D18" s="71"/>
      <c r="E18" s="70"/>
      <c r="F18" s="72">
        <v>0</v>
      </c>
      <c r="G18" s="73"/>
      <c r="H18" s="73"/>
      <c r="I18" s="118">
        <f>'Personalia en overzicht'!$C$22</f>
        <v>0.41699999999999998</v>
      </c>
      <c r="J18" s="79">
        <f t="shared" si="0"/>
        <v>0</v>
      </c>
      <c r="K18" s="80">
        <f t="shared" si="1"/>
        <v>0</v>
      </c>
    </row>
    <row r="19" spans="1:11" x14ac:dyDescent="0.3">
      <c r="A19" s="69"/>
      <c r="B19" s="70" t="s">
        <v>18</v>
      </c>
      <c r="C19" s="74"/>
      <c r="D19" s="71"/>
      <c r="E19" s="70"/>
      <c r="F19" s="72">
        <v>0</v>
      </c>
      <c r="G19" s="73"/>
      <c r="H19" s="73"/>
      <c r="I19" s="118">
        <f>'Personalia en overzicht'!$C$22</f>
        <v>0.41699999999999998</v>
      </c>
      <c r="J19" s="79">
        <f t="shared" si="0"/>
        <v>0</v>
      </c>
      <c r="K19" s="80">
        <f t="shared" si="1"/>
        <v>0</v>
      </c>
    </row>
    <row r="20" spans="1:11" x14ac:dyDescent="0.3">
      <c r="A20" s="69"/>
      <c r="B20" s="70" t="s">
        <v>18</v>
      </c>
      <c r="C20" s="74"/>
      <c r="D20" s="71"/>
      <c r="E20" s="70"/>
      <c r="F20" s="72">
        <v>0</v>
      </c>
      <c r="G20" s="73"/>
      <c r="H20" s="73"/>
      <c r="I20" s="118">
        <f>'Personalia en overzicht'!$C$22</f>
        <v>0.41699999999999998</v>
      </c>
      <c r="J20" s="79">
        <f t="shared" si="0"/>
        <v>0</v>
      </c>
      <c r="K20" s="80">
        <f t="shared" si="1"/>
        <v>0</v>
      </c>
    </row>
    <row r="21" spans="1:11" x14ac:dyDescent="0.3">
      <c r="A21" s="69"/>
      <c r="B21" s="70" t="s">
        <v>18</v>
      </c>
      <c r="C21" s="74"/>
      <c r="D21" s="71"/>
      <c r="E21" s="70"/>
      <c r="F21" s="72">
        <v>0</v>
      </c>
      <c r="G21" s="73"/>
      <c r="H21" s="73"/>
      <c r="I21" s="118">
        <f>'Personalia en overzicht'!$C$22</f>
        <v>0.41699999999999998</v>
      </c>
      <c r="J21" s="79">
        <f t="shared" si="0"/>
        <v>0</v>
      </c>
      <c r="K21" s="80">
        <f t="shared" si="1"/>
        <v>0</v>
      </c>
    </row>
    <row r="22" spans="1:11" x14ac:dyDescent="0.3">
      <c r="A22" s="69"/>
      <c r="B22" s="70" t="s">
        <v>18</v>
      </c>
      <c r="C22" s="74"/>
      <c r="D22" s="71"/>
      <c r="E22" s="70"/>
      <c r="F22" s="72">
        <v>0</v>
      </c>
      <c r="G22" s="73"/>
      <c r="H22" s="73"/>
      <c r="I22" s="118">
        <f>'Personalia en overzicht'!$C$22</f>
        <v>0.41699999999999998</v>
      </c>
      <c r="J22" s="79">
        <f t="shared" si="0"/>
        <v>0</v>
      </c>
      <c r="K22" s="80">
        <f t="shared" si="1"/>
        <v>0</v>
      </c>
    </row>
    <row r="23" spans="1:11" x14ac:dyDescent="0.3">
      <c r="A23" s="69"/>
      <c r="B23" s="70" t="s">
        <v>18</v>
      </c>
      <c r="C23" s="71"/>
      <c r="D23" s="71"/>
      <c r="E23" s="70"/>
      <c r="F23" s="72">
        <v>0</v>
      </c>
      <c r="G23" s="73"/>
      <c r="H23" s="73"/>
      <c r="I23" s="118">
        <f>'Personalia en overzicht'!$C$22</f>
        <v>0.41699999999999998</v>
      </c>
      <c r="J23" s="79">
        <f t="shared" si="0"/>
        <v>0</v>
      </c>
      <c r="K23" s="80">
        <f t="shared" si="1"/>
        <v>0</v>
      </c>
    </row>
    <row r="24" spans="1:11" x14ac:dyDescent="0.3">
      <c r="A24" s="69"/>
      <c r="B24" s="70" t="s">
        <v>18</v>
      </c>
      <c r="C24" s="74"/>
      <c r="D24" s="71"/>
      <c r="E24" s="70"/>
      <c r="F24" s="72">
        <v>0</v>
      </c>
      <c r="G24" s="73"/>
      <c r="H24" s="73"/>
      <c r="I24" s="118">
        <f>'Personalia en overzicht'!$C$22</f>
        <v>0.41699999999999998</v>
      </c>
      <c r="J24" s="79">
        <f t="shared" si="0"/>
        <v>0</v>
      </c>
      <c r="K24" s="80">
        <f t="shared" si="1"/>
        <v>0</v>
      </c>
    </row>
    <row r="25" spans="1:11" x14ac:dyDescent="0.3">
      <c r="A25" s="69"/>
      <c r="B25" s="70" t="s">
        <v>18</v>
      </c>
      <c r="C25" s="74"/>
      <c r="D25" s="71"/>
      <c r="E25" s="70"/>
      <c r="F25" s="72">
        <v>0</v>
      </c>
      <c r="G25" s="73"/>
      <c r="H25" s="73"/>
      <c r="I25" s="118">
        <f>'Personalia en overzicht'!$C$22</f>
        <v>0.41699999999999998</v>
      </c>
      <c r="J25" s="79">
        <f t="shared" si="0"/>
        <v>0</v>
      </c>
      <c r="K25" s="80">
        <f t="shared" si="1"/>
        <v>0</v>
      </c>
    </row>
    <row r="26" spans="1:11" x14ac:dyDescent="0.3">
      <c r="A26" s="69"/>
      <c r="B26" s="70" t="s">
        <v>18</v>
      </c>
      <c r="C26" s="74"/>
      <c r="D26" s="71"/>
      <c r="E26" s="70"/>
      <c r="F26" s="72">
        <v>0</v>
      </c>
      <c r="G26" s="73"/>
      <c r="H26" s="73"/>
      <c r="I26" s="118">
        <f>'Personalia en overzicht'!$C$22</f>
        <v>0.41699999999999998</v>
      </c>
      <c r="J26" s="79">
        <f t="shared" si="0"/>
        <v>0</v>
      </c>
      <c r="K26" s="80">
        <f t="shared" si="1"/>
        <v>0</v>
      </c>
    </row>
    <row r="27" spans="1:11" x14ac:dyDescent="0.3">
      <c r="A27" s="69"/>
      <c r="B27" s="70" t="s">
        <v>18</v>
      </c>
      <c r="C27" s="71"/>
      <c r="D27" s="71"/>
      <c r="E27" s="70"/>
      <c r="F27" s="72">
        <v>0</v>
      </c>
      <c r="G27" s="73"/>
      <c r="H27" s="73"/>
      <c r="I27" s="118">
        <f>'Personalia en overzicht'!$C$22</f>
        <v>0.41699999999999998</v>
      </c>
      <c r="J27" s="79">
        <f t="shared" si="0"/>
        <v>0</v>
      </c>
      <c r="K27" s="80">
        <f t="shared" si="1"/>
        <v>0</v>
      </c>
    </row>
    <row r="28" spans="1:11" x14ac:dyDescent="0.3">
      <c r="A28" s="69"/>
      <c r="B28" s="70" t="s">
        <v>18</v>
      </c>
      <c r="C28" s="74"/>
      <c r="D28" s="71"/>
      <c r="E28" s="70"/>
      <c r="F28" s="72">
        <v>0</v>
      </c>
      <c r="G28" s="73"/>
      <c r="H28" s="73"/>
      <c r="I28" s="118">
        <f>'Personalia en overzicht'!$C$22</f>
        <v>0.41699999999999998</v>
      </c>
      <c r="J28" s="79">
        <f t="shared" si="0"/>
        <v>0</v>
      </c>
      <c r="K28" s="80">
        <f t="shared" si="1"/>
        <v>0</v>
      </c>
    </row>
    <row r="29" spans="1:11" x14ac:dyDescent="0.3">
      <c r="A29" s="69"/>
      <c r="B29" s="70" t="s">
        <v>18</v>
      </c>
      <c r="C29" s="74"/>
      <c r="D29" s="71"/>
      <c r="E29" s="70"/>
      <c r="F29" s="72">
        <v>0</v>
      </c>
      <c r="G29" s="73"/>
      <c r="H29" s="73"/>
      <c r="I29" s="118">
        <f>'Personalia en overzicht'!$C$22</f>
        <v>0.41699999999999998</v>
      </c>
      <c r="J29" s="79">
        <f t="shared" si="0"/>
        <v>0</v>
      </c>
      <c r="K29" s="80">
        <f t="shared" si="1"/>
        <v>0</v>
      </c>
    </row>
    <row r="30" spans="1:11" x14ac:dyDescent="0.3">
      <c r="A30" s="69"/>
      <c r="B30" s="70" t="s">
        <v>18</v>
      </c>
      <c r="C30" s="74"/>
      <c r="D30" s="71"/>
      <c r="E30" s="70"/>
      <c r="F30" s="72">
        <v>0</v>
      </c>
      <c r="G30" s="73"/>
      <c r="H30" s="73"/>
      <c r="I30" s="118">
        <f>'Personalia en overzicht'!$C$22</f>
        <v>0.41699999999999998</v>
      </c>
      <c r="J30" s="79">
        <f t="shared" si="0"/>
        <v>0</v>
      </c>
      <c r="K30" s="80">
        <f t="shared" si="1"/>
        <v>0</v>
      </c>
    </row>
    <row r="31" spans="1:11" x14ac:dyDescent="0.3">
      <c r="A31" s="69"/>
      <c r="B31" s="70" t="s">
        <v>18</v>
      </c>
      <c r="C31" s="74"/>
      <c r="D31" s="71"/>
      <c r="E31" s="70"/>
      <c r="F31" s="72">
        <v>0</v>
      </c>
      <c r="G31" s="73"/>
      <c r="H31" s="73"/>
      <c r="I31" s="118">
        <f>'Personalia en overzicht'!$C$22</f>
        <v>0.41699999999999998</v>
      </c>
      <c r="J31" s="79">
        <f t="shared" si="0"/>
        <v>0</v>
      </c>
      <c r="K31" s="80">
        <f t="shared" si="1"/>
        <v>0</v>
      </c>
    </row>
    <row r="32" spans="1:11" x14ac:dyDescent="0.3">
      <c r="A32" s="69"/>
      <c r="B32" s="70" t="s">
        <v>18</v>
      </c>
      <c r="C32" s="74"/>
      <c r="D32" s="71"/>
      <c r="E32" s="70"/>
      <c r="F32" s="72">
        <v>0</v>
      </c>
      <c r="G32" s="73"/>
      <c r="H32" s="73"/>
      <c r="I32" s="118">
        <f>'Personalia en overzicht'!$C$22</f>
        <v>0.41699999999999998</v>
      </c>
      <c r="J32" s="79">
        <f t="shared" si="0"/>
        <v>0</v>
      </c>
      <c r="K32" s="80">
        <f t="shared" si="1"/>
        <v>0</v>
      </c>
    </row>
    <row r="33" spans="1:11" x14ac:dyDescent="0.3">
      <c r="A33" s="69"/>
      <c r="B33" s="70" t="s">
        <v>18</v>
      </c>
      <c r="C33" s="74"/>
      <c r="D33" s="71"/>
      <c r="E33" s="70"/>
      <c r="F33" s="72">
        <v>0</v>
      </c>
      <c r="G33" s="73"/>
      <c r="H33" s="73"/>
      <c r="I33" s="118">
        <f>'Personalia en overzicht'!$C$22</f>
        <v>0.41699999999999998</v>
      </c>
      <c r="J33" s="79">
        <f t="shared" si="0"/>
        <v>0</v>
      </c>
      <c r="K33" s="80">
        <f t="shared" si="1"/>
        <v>0</v>
      </c>
    </row>
    <row r="34" spans="1:11" x14ac:dyDescent="0.3">
      <c r="A34" s="69"/>
      <c r="B34" s="70" t="s">
        <v>18</v>
      </c>
      <c r="C34" s="74"/>
      <c r="D34" s="71"/>
      <c r="E34" s="70"/>
      <c r="F34" s="72">
        <v>0</v>
      </c>
      <c r="G34" s="73"/>
      <c r="H34" s="73"/>
      <c r="I34" s="118">
        <f>'Personalia en overzicht'!$C$22</f>
        <v>0.41699999999999998</v>
      </c>
      <c r="J34" s="79">
        <f t="shared" si="0"/>
        <v>0</v>
      </c>
      <c r="K34" s="80">
        <f t="shared" si="1"/>
        <v>0</v>
      </c>
    </row>
    <row r="35" spans="1:11" x14ac:dyDescent="0.3">
      <c r="A35" s="76"/>
      <c r="B35" s="70" t="s">
        <v>18</v>
      </c>
      <c r="C35" s="74"/>
      <c r="D35" s="71"/>
      <c r="E35" s="70"/>
      <c r="F35" s="72">
        <v>0</v>
      </c>
      <c r="G35" s="73"/>
      <c r="H35" s="73"/>
      <c r="I35" s="118">
        <f>'Personalia en overzicht'!$C$22</f>
        <v>0.41699999999999998</v>
      </c>
      <c r="J35" s="79">
        <f t="shared" si="0"/>
        <v>0</v>
      </c>
      <c r="K35" s="80">
        <f t="shared" si="1"/>
        <v>0</v>
      </c>
    </row>
    <row r="36" spans="1:11" x14ac:dyDescent="0.3">
      <c r="A36" s="76"/>
      <c r="B36" s="70" t="s">
        <v>18</v>
      </c>
      <c r="C36" s="74"/>
      <c r="D36" s="71"/>
      <c r="E36" s="70"/>
      <c r="F36" s="72">
        <v>0</v>
      </c>
      <c r="G36" s="73"/>
      <c r="H36" s="73"/>
      <c r="I36" s="118">
        <f>'Personalia en overzicht'!$C$22</f>
        <v>0.41699999999999998</v>
      </c>
      <c r="J36" s="79">
        <f t="shared" si="0"/>
        <v>0</v>
      </c>
      <c r="K36" s="80">
        <f t="shared" si="1"/>
        <v>0</v>
      </c>
    </row>
    <row r="37" spans="1:11" x14ac:dyDescent="0.3">
      <c r="A37" s="76"/>
      <c r="B37" s="70" t="s">
        <v>18</v>
      </c>
      <c r="C37" s="74"/>
      <c r="D37" s="71"/>
      <c r="E37" s="70"/>
      <c r="F37" s="72">
        <v>0</v>
      </c>
      <c r="G37" s="73"/>
      <c r="H37" s="73"/>
      <c r="I37" s="118">
        <f>'Personalia en overzicht'!$C$22</f>
        <v>0.41699999999999998</v>
      </c>
      <c r="J37" s="79">
        <f t="shared" si="0"/>
        <v>0</v>
      </c>
      <c r="K37" s="80">
        <f t="shared" si="1"/>
        <v>0</v>
      </c>
    </row>
    <row r="38" spans="1:11" x14ac:dyDescent="0.3">
      <c r="A38" s="76"/>
      <c r="B38" s="70" t="s">
        <v>18</v>
      </c>
      <c r="C38" s="75"/>
      <c r="D38" s="75"/>
      <c r="E38" s="70"/>
      <c r="F38" s="72">
        <v>0</v>
      </c>
      <c r="G38" s="73"/>
      <c r="H38" s="73"/>
      <c r="I38" s="118">
        <f>'Personalia en overzicht'!$C$22</f>
        <v>0.41699999999999998</v>
      </c>
      <c r="J38" s="79">
        <f t="shared" si="0"/>
        <v>0</v>
      </c>
      <c r="K38" s="80">
        <f t="shared" si="1"/>
        <v>0</v>
      </c>
    </row>
    <row r="39" spans="1:11" x14ac:dyDescent="0.3">
      <c r="A39" s="76"/>
      <c r="B39" s="70" t="s">
        <v>18</v>
      </c>
      <c r="C39" s="77"/>
      <c r="D39" s="78"/>
      <c r="E39" s="78"/>
      <c r="F39" s="72">
        <v>0</v>
      </c>
      <c r="G39" s="73"/>
      <c r="H39" s="73"/>
      <c r="I39" s="118">
        <f>'Personalia en overzicht'!$C$22</f>
        <v>0.41699999999999998</v>
      </c>
      <c r="J39" s="79">
        <f t="shared" si="0"/>
        <v>0</v>
      </c>
      <c r="K39" s="80">
        <f t="shared" si="1"/>
        <v>0</v>
      </c>
    </row>
    <row r="40" spans="1:11" ht="15" thickBot="1" x14ac:dyDescent="0.35">
      <c r="A40" s="47"/>
      <c r="B40" s="48"/>
      <c r="C40" s="49"/>
      <c r="D40" s="50"/>
      <c r="E40" s="50"/>
      <c r="F40" s="46">
        <f>SUM(F8:F39)</f>
        <v>0</v>
      </c>
      <c r="G40" s="51"/>
      <c r="H40" s="51"/>
      <c r="I40" s="85" t="s">
        <v>54</v>
      </c>
      <c r="J40" s="86">
        <f>SUM(J8:J39)</f>
        <v>0</v>
      </c>
      <c r="K40" s="81"/>
    </row>
    <row r="41" spans="1:11" s="6" customFormat="1" ht="21.6" thickBot="1" x14ac:dyDescent="0.45">
      <c r="A41" s="21"/>
      <c r="B41" s="22"/>
      <c r="C41" s="23"/>
      <c r="D41" s="24"/>
      <c r="E41" s="24"/>
      <c r="F41" s="25" t="s">
        <v>38</v>
      </c>
      <c r="G41" s="26">
        <f>SUM(G8:G39)</f>
        <v>0</v>
      </c>
      <c r="H41" s="26">
        <f>SUM(H8:H39)</f>
        <v>0</v>
      </c>
      <c r="I41" s="25"/>
      <c r="J41" s="25"/>
      <c r="K41" s="82">
        <f>SUM(K8:K39)</f>
        <v>0</v>
      </c>
    </row>
    <row r="42" spans="1:11" x14ac:dyDescent="0.3">
      <c r="C42" s="8"/>
      <c r="D42" s="9"/>
      <c r="E42" s="9"/>
      <c r="F42" s="9"/>
      <c r="G42" s="7"/>
      <c r="H42" s="7"/>
    </row>
  </sheetData>
  <sheetProtection algorithmName="SHA-512" hashValue="OqiL8e7jCqyC32LE9amhYJ1b31mNS5n+GAqzqNM/uTxzqtDlz/GVC9FoTB52HCcv9unZQaWw+cx3sZEH3C/I5w==" saltValue="y/W8RR9P8GkpVF97c4GFBQ==" spinCount="100000" sheet="1" objects="1" scenarios="1"/>
  <protectedRanges>
    <protectedRange sqref="C39:F39 A8:D10 A35:B39 C35:D38 A42:H42 A11:C34 G8:H39" name="Gegevens_1"/>
    <protectedRange algorithmName="SHA-512" hashValue="c81rgZlOdrtOaq+b/glXjK3rCt9f1VwbSF5Ow9mQBjLufzEX/SSMPR/KLDbBd0xkqCdIS/Cl+XKRBElLPl8j4Q==" saltValue="glwVRzml0nc+paR6UQi0pw==" spinCount="100000" sqref="I42:J42" name="Totalen_1"/>
    <protectedRange sqref="D11:D34" name="Gegevens_1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 sqref="A7:H7" name="Gegevens_3"/>
    <protectedRange algorithmName="SHA-512" hashValue="xI2049zbCJKfu0GETLE+WWfaMLsBW2vj5OM2gfykE5ArHtGZzNNwvYhXICT9dXMNY495CaVpqHxD33ysI7J2Hg==" saltValue="qDhSGNSmhPxN24xf38BYJQ==" spinCount="100000" sqref="A7:K7" name="Titels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2FA333B-C2DE-4488-BAB9-40F4277633CF}">
          <x14:formula1>
            <xm:f>Lijsten!$B$1:$B$5</xm:f>
          </x14:formula1>
          <xm:sqref>B8:B40</xm:sqref>
        </x14:dataValidation>
        <x14:dataValidation type="list" allowBlank="1" showInputMessage="1" showErrorMessage="1" xr:uid="{6C1B3F5A-081A-430C-9C32-6B3499A06616}">
          <x14:formula1>
            <xm:f>Lijsten!$C$1:$C$4</xm:f>
          </x14:formula1>
          <xm:sqref>I8:J39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28ED3-5D52-4453-AC6C-6EECE9C9E7B0}">
  <dimension ref="A1:K42"/>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6640625" customWidth="1"/>
    <col min="4" max="4" width="31.44140625" customWidth="1"/>
    <col min="5" max="5" width="22.33203125" customWidth="1"/>
    <col min="6" max="6" width="13.6640625" customWidth="1"/>
    <col min="7" max="8" width="16.6640625" customWidth="1"/>
    <col min="9" max="11" width="12.21875" customWidth="1"/>
  </cols>
  <sheetData>
    <row r="1" spans="1:11" ht="15" thickBot="1" x14ac:dyDescent="0.35">
      <c r="A1" s="133" t="s">
        <v>0</v>
      </c>
      <c r="B1" s="134"/>
      <c r="C1" s="34"/>
      <c r="D1" s="34"/>
      <c r="E1" s="34"/>
      <c r="F1" s="34"/>
      <c r="G1" s="34"/>
      <c r="H1" s="34"/>
      <c r="I1" s="19"/>
      <c r="J1" s="19"/>
      <c r="K1" s="20"/>
    </row>
    <row r="2" spans="1:11" ht="23.4" x14ac:dyDescent="0.45">
      <c r="A2" s="29"/>
      <c r="B2" s="135" t="str">
        <f>CONCATENATE('Personalia en overzicht'!D10," ",'Personalia en overzicht'!D11)</f>
        <v>naam voornaam</v>
      </c>
      <c r="C2" s="136"/>
      <c r="D2" s="6"/>
      <c r="E2" s="31" t="s">
        <v>39</v>
      </c>
      <c r="F2" s="129" t="str">
        <f>CONCATENATE(B2,C2,F4,H3)</f>
        <v>naam voornaam202305</v>
      </c>
      <c r="G2" s="130"/>
      <c r="H2" s="38"/>
      <c r="I2" s="6"/>
      <c r="J2" s="6"/>
      <c r="K2" s="35"/>
    </row>
    <row r="3" spans="1:11" x14ac:dyDescent="0.3">
      <c r="A3" s="1"/>
      <c r="B3" s="137" t="str">
        <f>'Personalia en overzicht'!D12</f>
        <v>Straat + nummer</v>
      </c>
      <c r="C3" s="138"/>
      <c r="D3" s="7"/>
      <c r="E3" s="32" t="s">
        <v>40</v>
      </c>
      <c r="F3" s="131" t="s">
        <v>30</v>
      </c>
      <c r="G3" s="132"/>
      <c r="H3" s="36" t="s">
        <v>58</v>
      </c>
      <c r="K3" s="2"/>
    </row>
    <row r="4" spans="1:11" x14ac:dyDescent="0.3">
      <c r="A4" s="1"/>
      <c r="B4" s="137" t="str">
        <f>CONCATENATE('Personalia en overzicht'!D13,'Personalia en overzicht'!D14)</f>
        <v>postcodegemeente</v>
      </c>
      <c r="C4" s="138"/>
      <c r="D4" s="7"/>
      <c r="E4" s="32" t="s">
        <v>2</v>
      </c>
      <c r="F4" s="131">
        <f>'Personalia en overzicht'!D3</f>
        <v>2023</v>
      </c>
      <c r="G4" s="132"/>
      <c r="H4" s="39"/>
      <c r="K4" s="2"/>
    </row>
    <row r="5" spans="1:11" ht="15" thickBot="1" x14ac:dyDescent="0.35">
      <c r="A5" s="1"/>
      <c r="B5" s="127" t="str">
        <f>'Personalia en overzicht'!D16</f>
        <v>BEXX XXXX XXXX XXXX</v>
      </c>
      <c r="C5" s="128"/>
      <c r="D5" s="7"/>
      <c r="E5" s="33" t="s">
        <v>42</v>
      </c>
      <c r="F5" s="54" t="str">
        <f>'Personalia en overzicht'!D18</f>
        <v>Verenigingswerk</v>
      </c>
      <c r="G5" s="52"/>
      <c r="H5" s="7"/>
      <c r="K5" s="2"/>
    </row>
    <row r="6" spans="1:11" ht="15" thickBot="1" x14ac:dyDescent="0.35">
      <c r="A6" s="3"/>
      <c r="B6" s="4"/>
      <c r="C6" s="4"/>
      <c r="D6" s="4"/>
      <c r="E6" s="4"/>
      <c r="F6" s="4"/>
      <c r="G6" s="4"/>
      <c r="H6" s="4"/>
      <c r="I6" s="4"/>
      <c r="J6" s="4"/>
      <c r="K6" s="5"/>
    </row>
    <row r="7" spans="1:11" ht="62.4" customHeight="1" x14ac:dyDescent="0.3">
      <c r="A7" s="42" t="s">
        <v>43</v>
      </c>
      <c r="B7" s="43" t="s">
        <v>44</v>
      </c>
      <c r="C7" s="44" t="s">
        <v>45</v>
      </c>
      <c r="D7" s="44" t="s">
        <v>46</v>
      </c>
      <c r="E7" s="43" t="s">
        <v>47</v>
      </c>
      <c r="F7" s="44" t="s">
        <v>48</v>
      </c>
      <c r="G7" s="44" t="s">
        <v>49</v>
      </c>
      <c r="H7" s="44" t="s">
        <v>50</v>
      </c>
      <c r="I7" s="44" t="s">
        <v>51</v>
      </c>
      <c r="J7" s="44" t="s">
        <v>52</v>
      </c>
      <c r="K7" s="45" t="s">
        <v>53</v>
      </c>
    </row>
    <row r="8" spans="1:11" x14ac:dyDescent="0.3">
      <c r="A8" s="69"/>
      <c r="B8" s="70" t="s">
        <v>18</v>
      </c>
      <c r="C8" s="71"/>
      <c r="D8" s="71"/>
      <c r="E8" s="70"/>
      <c r="F8" s="72">
        <v>0</v>
      </c>
      <c r="G8" s="73"/>
      <c r="H8" s="73"/>
      <c r="I8" s="118">
        <f>'Personalia en overzicht'!$C$22</f>
        <v>0.41699999999999998</v>
      </c>
      <c r="J8" s="79">
        <f>(G8+H8)</f>
        <v>0</v>
      </c>
      <c r="K8" s="80">
        <f>F8/15</f>
        <v>0</v>
      </c>
    </row>
    <row r="9" spans="1:11" x14ac:dyDescent="0.3">
      <c r="A9" s="69"/>
      <c r="B9" s="70" t="s">
        <v>18</v>
      </c>
      <c r="C9" s="71"/>
      <c r="D9" s="71"/>
      <c r="E9" s="70"/>
      <c r="F9" s="72">
        <v>0</v>
      </c>
      <c r="G9" s="73"/>
      <c r="H9" s="73"/>
      <c r="I9" s="118">
        <f>'Personalia en overzicht'!$C$22</f>
        <v>0.41699999999999998</v>
      </c>
      <c r="J9" s="79">
        <f t="shared" ref="J9:J39" si="0">(G9+H9)</f>
        <v>0</v>
      </c>
      <c r="K9" s="80">
        <f t="shared" ref="K9:K39" si="1">F9/15</f>
        <v>0</v>
      </c>
    </row>
    <row r="10" spans="1:11" x14ac:dyDescent="0.3">
      <c r="A10" s="69"/>
      <c r="B10" s="70" t="s">
        <v>18</v>
      </c>
      <c r="C10" s="70"/>
      <c r="D10" s="71"/>
      <c r="E10" s="70"/>
      <c r="F10" s="72">
        <v>0</v>
      </c>
      <c r="G10" s="73"/>
      <c r="H10" s="73"/>
      <c r="I10" s="118">
        <f>'Personalia en overzicht'!$C$22</f>
        <v>0.41699999999999998</v>
      </c>
      <c r="J10" s="79">
        <f t="shared" si="0"/>
        <v>0</v>
      </c>
      <c r="K10" s="80">
        <f t="shared" si="1"/>
        <v>0</v>
      </c>
    </row>
    <row r="11" spans="1:11" x14ac:dyDescent="0.3">
      <c r="A11" s="69"/>
      <c r="B11" s="70" t="s">
        <v>18</v>
      </c>
      <c r="C11" s="71"/>
      <c r="D11" s="71"/>
      <c r="E11" s="70"/>
      <c r="F11" s="72">
        <v>0</v>
      </c>
      <c r="G11" s="73"/>
      <c r="H11" s="73"/>
      <c r="I11" s="118">
        <f>'Personalia en overzicht'!$C$22</f>
        <v>0.41699999999999998</v>
      </c>
      <c r="J11" s="79">
        <f t="shared" si="0"/>
        <v>0</v>
      </c>
      <c r="K11" s="80">
        <f t="shared" si="1"/>
        <v>0</v>
      </c>
    </row>
    <row r="12" spans="1:11" x14ac:dyDescent="0.3">
      <c r="A12" s="69"/>
      <c r="B12" s="70" t="s">
        <v>18</v>
      </c>
      <c r="C12" s="74"/>
      <c r="D12" s="71"/>
      <c r="E12" s="70"/>
      <c r="F12" s="72">
        <v>0</v>
      </c>
      <c r="G12" s="73"/>
      <c r="H12" s="73"/>
      <c r="I12" s="118">
        <f>'Personalia en overzicht'!$C$22</f>
        <v>0.41699999999999998</v>
      </c>
      <c r="J12" s="79">
        <f t="shared" si="0"/>
        <v>0</v>
      </c>
      <c r="K12" s="80">
        <f t="shared" si="1"/>
        <v>0</v>
      </c>
    </row>
    <row r="13" spans="1:11" x14ac:dyDescent="0.3">
      <c r="A13" s="69"/>
      <c r="B13" s="70" t="s">
        <v>18</v>
      </c>
      <c r="C13" s="74"/>
      <c r="D13" s="71"/>
      <c r="E13" s="70"/>
      <c r="F13" s="72">
        <v>0</v>
      </c>
      <c r="G13" s="73"/>
      <c r="H13" s="73"/>
      <c r="I13" s="118">
        <f>'Personalia en overzicht'!$C$22</f>
        <v>0.41699999999999998</v>
      </c>
      <c r="J13" s="79">
        <f t="shared" si="0"/>
        <v>0</v>
      </c>
      <c r="K13" s="80">
        <f t="shared" si="1"/>
        <v>0</v>
      </c>
    </row>
    <row r="14" spans="1:11" x14ac:dyDescent="0.3">
      <c r="A14" s="69"/>
      <c r="B14" s="70" t="s">
        <v>18</v>
      </c>
      <c r="C14" s="74"/>
      <c r="D14" s="71"/>
      <c r="E14" s="70"/>
      <c r="F14" s="72">
        <v>0</v>
      </c>
      <c r="G14" s="73"/>
      <c r="H14" s="73"/>
      <c r="I14" s="118">
        <f>'Personalia en overzicht'!$C$22</f>
        <v>0.41699999999999998</v>
      </c>
      <c r="J14" s="79">
        <f t="shared" si="0"/>
        <v>0</v>
      </c>
      <c r="K14" s="80">
        <f t="shared" si="1"/>
        <v>0</v>
      </c>
    </row>
    <row r="15" spans="1:11" x14ac:dyDescent="0.3">
      <c r="A15" s="69"/>
      <c r="B15" s="70" t="s">
        <v>18</v>
      </c>
      <c r="C15" s="71"/>
      <c r="D15" s="71"/>
      <c r="E15" s="70"/>
      <c r="F15" s="72">
        <v>0</v>
      </c>
      <c r="G15" s="73"/>
      <c r="H15" s="73"/>
      <c r="I15" s="118">
        <f>'Personalia en overzicht'!$C$22</f>
        <v>0.41699999999999998</v>
      </c>
      <c r="J15" s="79">
        <f t="shared" si="0"/>
        <v>0</v>
      </c>
      <c r="K15" s="80">
        <f t="shared" si="1"/>
        <v>0</v>
      </c>
    </row>
    <row r="16" spans="1:11" x14ac:dyDescent="0.3">
      <c r="A16" s="69"/>
      <c r="B16" s="70" t="s">
        <v>18</v>
      </c>
      <c r="C16" s="74"/>
      <c r="D16" s="71"/>
      <c r="E16" s="70"/>
      <c r="F16" s="72">
        <v>0</v>
      </c>
      <c r="G16" s="73"/>
      <c r="H16" s="73"/>
      <c r="I16" s="118">
        <f>'Personalia en overzicht'!$C$22</f>
        <v>0.41699999999999998</v>
      </c>
      <c r="J16" s="79">
        <f t="shared" si="0"/>
        <v>0</v>
      </c>
      <c r="K16" s="80">
        <f t="shared" si="1"/>
        <v>0</v>
      </c>
    </row>
    <row r="17" spans="1:11" x14ac:dyDescent="0.3">
      <c r="A17" s="69"/>
      <c r="B17" s="70" t="s">
        <v>18</v>
      </c>
      <c r="C17" s="74"/>
      <c r="D17" s="71"/>
      <c r="E17" s="70"/>
      <c r="F17" s="72">
        <v>0</v>
      </c>
      <c r="G17" s="73"/>
      <c r="H17" s="73"/>
      <c r="I17" s="118">
        <f>'Personalia en overzicht'!$C$22</f>
        <v>0.41699999999999998</v>
      </c>
      <c r="J17" s="79">
        <f t="shared" si="0"/>
        <v>0</v>
      </c>
      <c r="K17" s="80">
        <f t="shared" si="1"/>
        <v>0</v>
      </c>
    </row>
    <row r="18" spans="1:11" x14ac:dyDescent="0.3">
      <c r="A18" s="69"/>
      <c r="B18" s="70" t="s">
        <v>18</v>
      </c>
      <c r="C18" s="74"/>
      <c r="D18" s="71"/>
      <c r="E18" s="70"/>
      <c r="F18" s="72">
        <v>0</v>
      </c>
      <c r="G18" s="73"/>
      <c r="H18" s="73"/>
      <c r="I18" s="118">
        <f>'Personalia en overzicht'!$C$22</f>
        <v>0.41699999999999998</v>
      </c>
      <c r="J18" s="79">
        <f t="shared" si="0"/>
        <v>0</v>
      </c>
      <c r="K18" s="80">
        <f t="shared" si="1"/>
        <v>0</v>
      </c>
    </row>
    <row r="19" spans="1:11" x14ac:dyDescent="0.3">
      <c r="A19" s="69"/>
      <c r="B19" s="70" t="s">
        <v>18</v>
      </c>
      <c r="C19" s="74"/>
      <c r="D19" s="71"/>
      <c r="E19" s="70"/>
      <c r="F19" s="72">
        <v>0</v>
      </c>
      <c r="G19" s="73"/>
      <c r="H19" s="73"/>
      <c r="I19" s="118">
        <f>'Personalia en overzicht'!$C$22</f>
        <v>0.41699999999999998</v>
      </c>
      <c r="J19" s="79">
        <f t="shared" si="0"/>
        <v>0</v>
      </c>
      <c r="K19" s="80">
        <f t="shared" si="1"/>
        <v>0</v>
      </c>
    </row>
    <row r="20" spans="1:11" x14ac:dyDescent="0.3">
      <c r="A20" s="69"/>
      <c r="B20" s="70" t="s">
        <v>18</v>
      </c>
      <c r="C20" s="74"/>
      <c r="D20" s="71"/>
      <c r="E20" s="70"/>
      <c r="F20" s="72">
        <v>0</v>
      </c>
      <c r="G20" s="73"/>
      <c r="H20" s="73"/>
      <c r="I20" s="118">
        <f>'Personalia en overzicht'!$C$22</f>
        <v>0.41699999999999998</v>
      </c>
      <c r="J20" s="79">
        <f t="shared" si="0"/>
        <v>0</v>
      </c>
      <c r="K20" s="80">
        <f t="shared" si="1"/>
        <v>0</v>
      </c>
    </row>
    <row r="21" spans="1:11" x14ac:dyDescent="0.3">
      <c r="A21" s="69"/>
      <c r="B21" s="70" t="s">
        <v>18</v>
      </c>
      <c r="C21" s="74"/>
      <c r="D21" s="71"/>
      <c r="E21" s="70"/>
      <c r="F21" s="72">
        <v>0</v>
      </c>
      <c r="G21" s="73"/>
      <c r="H21" s="73"/>
      <c r="I21" s="118">
        <f>'Personalia en overzicht'!$C$22</f>
        <v>0.41699999999999998</v>
      </c>
      <c r="J21" s="79">
        <f t="shared" si="0"/>
        <v>0</v>
      </c>
      <c r="K21" s="80">
        <f t="shared" si="1"/>
        <v>0</v>
      </c>
    </row>
    <row r="22" spans="1:11" x14ac:dyDescent="0.3">
      <c r="A22" s="69"/>
      <c r="B22" s="70" t="s">
        <v>18</v>
      </c>
      <c r="C22" s="74"/>
      <c r="D22" s="71"/>
      <c r="E22" s="70"/>
      <c r="F22" s="72">
        <v>0</v>
      </c>
      <c r="G22" s="73"/>
      <c r="H22" s="73"/>
      <c r="I22" s="118">
        <f>'Personalia en overzicht'!$C$22</f>
        <v>0.41699999999999998</v>
      </c>
      <c r="J22" s="79">
        <f t="shared" si="0"/>
        <v>0</v>
      </c>
      <c r="K22" s="80">
        <f t="shared" si="1"/>
        <v>0</v>
      </c>
    </row>
    <row r="23" spans="1:11" x14ac:dyDescent="0.3">
      <c r="A23" s="69"/>
      <c r="B23" s="70" t="s">
        <v>18</v>
      </c>
      <c r="C23" s="71"/>
      <c r="D23" s="71"/>
      <c r="E23" s="70"/>
      <c r="F23" s="72">
        <v>0</v>
      </c>
      <c r="G23" s="73"/>
      <c r="H23" s="73"/>
      <c r="I23" s="118">
        <f>'Personalia en overzicht'!$C$22</f>
        <v>0.41699999999999998</v>
      </c>
      <c r="J23" s="79">
        <f t="shared" si="0"/>
        <v>0</v>
      </c>
      <c r="K23" s="80">
        <f t="shared" si="1"/>
        <v>0</v>
      </c>
    </row>
    <row r="24" spans="1:11" x14ac:dyDescent="0.3">
      <c r="A24" s="69"/>
      <c r="B24" s="70" t="s">
        <v>18</v>
      </c>
      <c r="C24" s="74"/>
      <c r="D24" s="71"/>
      <c r="E24" s="70"/>
      <c r="F24" s="72">
        <v>0</v>
      </c>
      <c r="G24" s="73"/>
      <c r="H24" s="73"/>
      <c r="I24" s="118">
        <f>'Personalia en overzicht'!$C$22</f>
        <v>0.41699999999999998</v>
      </c>
      <c r="J24" s="79">
        <f t="shared" si="0"/>
        <v>0</v>
      </c>
      <c r="K24" s="80">
        <f t="shared" si="1"/>
        <v>0</v>
      </c>
    </row>
    <row r="25" spans="1:11" x14ac:dyDescent="0.3">
      <c r="A25" s="69"/>
      <c r="B25" s="70" t="s">
        <v>18</v>
      </c>
      <c r="C25" s="74"/>
      <c r="D25" s="71"/>
      <c r="E25" s="70"/>
      <c r="F25" s="72">
        <v>0</v>
      </c>
      <c r="G25" s="73"/>
      <c r="H25" s="73"/>
      <c r="I25" s="118">
        <f>'Personalia en overzicht'!$C$22</f>
        <v>0.41699999999999998</v>
      </c>
      <c r="J25" s="79">
        <f t="shared" si="0"/>
        <v>0</v>
      </c>
      <c r="K25" s="80">
        <f t="shared" si="1"/>
        <v>0</v>
      </c>
    </row>
    <row r="26" spans="1:11" x14ac:dyDescent="0.3">
      <c r="A26" s="69"/>
      <c r="B26" s="70" t="s">
        <v>18</v>
      </c>
      <c r="C26" s="74"/>
      <c r="D26" s="71"/>
      <c r="E26" s="70"/>
      <c r="F26" s="72">
        <v>0</v>
      </c>
      <c r="G26" s="73"/>
      <c r="H26" s="73"/>
      <c r="I26" s="118">
        <f>'Personalia en overzicht'!$C$22</f>
        <v>0.41699999999999998</v>
      </c>
      <c r="J26" s="79">
        <f t="shared" si="0"/>
        <v>0</v>
      </c>
      <c r="K26" s="80">
        <f t="shared" si="1"/>
        <v>0</v>
      </c>
    </row>
    <row r="27" spans="1:11" x14ac:dyDescent="0.3">
      <c r="A27" s="69"/>
      <c r="B27" s="70" t="s">
        <v>18</v>
      </c>
      <c r="C27" s="71"/>
      <c r="D27" s="71"/>
      <c r="E27" s="70"/>
      <c r="F27" s="72">
        <v>0</v>
      </c>
      <c r="G27" s="73"/>
      <c r="H27" s="73"/>
      <c r="I27" s="118">
        <f>'Personalia en overzicht'!$C$22</f>
        <v>0.41699999999999998</v>
      </c>
      <c r="J27" s="79">
        <f t="shared" si="0"/>
        <v>0</v>
      </c>
      <c r="K27" s="80">
        <f t="shared" si="1"/>
        <v>0</v>
      </c>
    </row>
    <row r="28" spans="1:11" x14ac:dyDescent="0.3">
      <c r="A28" s="69"/>
      <c r="B28" s="70" t="s">
        <v>18</v>
      </c>
      <c r="C28" s="74"/>
      <c r="D28" s="71"/>
      <c r="E28" s="70"/>
      <c r="F28" s="72">
        <v>0</v>
      </c>
      <c r="G28" s="73"/>
      <c r="H28" s="73"/>
      <c r="I28" s="118">
        <f>'Personalia en overzicht'!$C$22</f>
        <v>0.41699999999999998</v>
      </c>
      <c r="J28" s="79">
        <f t="shared" si="0"/>
        <v>0</v>
      </c>
      <c r="K28" s="80">
        <f t="shared" si="1"/>
        <v>0</v>
      </c>
    </row>
    <row r="29" spans="1:11" x14ac:dyDescent="0.3">
      <c r="A29" s="69"/>
      <c r="B29" s="70" t="s">
        <v>18</v>
      </c>
      <c r="C29" s="74"/>
      <c r="D29" s="71"/>
      <c r="E29" s="70"/>
      <c r="F29" s="72">
        <v>0</v>
      </c>
      <c r="G29" s="73"/>
      <c r="H29" s="73"/>
      <c r="I29" s="118">
        <f>'Personalia en overzicht'!$C$22</f>
        <v>0.41699999999999998</v>
      </c>
      <c r="J29" s="79">
        <f t="shared" si="0"/>
        <v>0</v>
      </c>
      <c r="K29" s="80">
        <f t="shared" si="1"/>
        <v>0</v>
      </c>
    </row>
    <row r="30" spans="1:11" x14ac:dyDescent="0.3">
      <c r="A30" s="69"/>
      <c r="B30" s="70" t="s">
        <v>18</v>
      </c>
      <c r="C30" s="74"/>
      <c r="D30" s="71"/>
      <c r="E30" s="70"/>
      <c r="F30" s="72">
        <v>0</v>
      </c>
      <c r="G30" s="73"/>
      <c r="H30" s="73"/>
      <c r="I30" s="118">
        <f>'Personalia en overzicht'!$C$22</f>
        <v>0.41699999999999998</v>
      </c>
      <c r="J30" s="79">
        <f t="shared" si="0"/>
        <v>0</v>
      </c>
      <c r="K30" s="80">
        <f t="shared" si="1"/>
        <v>0</v>
      </c>
    </row>
    <row r="31" spans="1:11" x14ac:dyDescent="0.3">
      <c r="A31" s="69"/>
      <c r="B31" s="70" t="s">
        <v>18</v>
      </c>
      <c r="C31" s="74"/>
      <c r="D31" s="71"/>
      <c r="E31" s="70"/>
      <c r="F31" s="72">
        <v>0</v>
      </c>
      <c r="G31" s="73"/>
      <c r="H31" s="73"/>
      <c r="I31" s="118">
        <f>'Personalia en overzicht'!$C$22</f>
        <v>0.41699999999999998</v>
      </c>
      <c r="J31" s="79">
        <f t="shared" si="0"/>
        <v>0</v>
      </c>
      <c r="K31" s="80">
        <f t="shared" si="1"/>
        <v>0</v>
      </c>
    </row>
    <row r="32" spans="1:11" x14ac:dyDescent="0.3">
      <c r="A32" s="69"/>
      <c r="B32" s="70" t="s">
        <v>18</v>
      </c>
      <c r="C32" s="74"/>
      <c r="D32" s="71"/>
      <c r="E32" s="70"/>
      <c r="F32" s="72">
        <v>0</v>
      </c>
      <c r="G32" s="73"/>
      <c r="H32" s="73"/>
      <c r="I32" s="118">
        <f>'Personalia en overzicht'!$C$22</f>
        <v>0.41699999999999998</v>
      </c>
      <c r="J32" s="79">
        <f t="shared" si="0"/>
        <v>0</v>
      </c>
      <c r="K32" s="80">
        <f t="shared" si="1"/>
        <v>0</v>
      </c>
    </row>
    <row r="33" spans="1:11" x14ac:dyDescent="0.3">
      <c r="A33" s="69"/>
      <c r="B33" s="70" t="s">
        <v>18</v>
      </c>
      <c r="C33" s="74"/>
      <c r="D33" s="71"/>
      <c r="E33" s="70"/>
      <c r="F33" s="72">
        <v>0</v>
      </c>
      <c r="G33" s="73"/>
      <c r="H33" s="73"/>
      <c r="I33" s="118">
        <f>'Personalia en overzicht'!$C$22</f>
        <v>0.41699999999999998</v>
      </c>
      <c r="J33" s="79">
        <f t="shared" si="0"/>
        <v>0</v>
      </c>
      <c r="K33" s="80">
        <f t="shared" si="1"/>
        <v>0</v>
      </c>
    </row>
    <row r="34" spans="1:11" x14ac:dyDescent="0.3">
      <c r="A34" s="69"/>
      <c r="B34" s="70" t="s">
        <v>18</v>
      </c>
      <c r="C34" s="74"/>
      <c r="D34" s="71"/>
      <c r="E34" s="70"/>
      <c r="F34" s="72">
        <v>0</v>
      </c>
      <c r="G34" s="73"/>
      <c r="H34" s="73"/>
      <c r="I34" s="118">
        <f>'Personalia en overzicht'!$C$22</f>
        <v>0.41699999999999998</v>
      </c>
      <c r="J34" s="79">
        <f t="shared" si="0"/>
        <v>0</v>
      </c>
      <c r="K34" s="80">
        <f t="shared" si="1"/>
        <v>0</v>
      </c>
    </row>
    <row r="35" spans="1:11" x14ac:dyDescent="0.3">
      <c r="A35" s="76"/>
      <c r="B35" s="70" t="s">
        <v>18</v>
      </c>
      <c r="C35" s="74"/>
      <c r="D35" s="71"/>
      <c r="E35" s="70"/>
      <c r="F35" s="72">
        <v>0</v>
      </c>
      <c r="G35" s="73"/>
      <c r="H35" s="73"/>
      <c r="I35" s="118">
        <f>'Personalia en overzicht'!$C$22</f>
        <v>0.41699999999999998</v>
      </c>
      <c r="J35" s="79">
        <f t="shared" si="0"/>
        <v>0</v>
      </c>
      <c r="K35" s="80">
        <f t="shared" si="1"/>
        <v>0</v>
      </c>
    </row>
    <row r="36" spans="1:11" x14ac:dyDescent="0.3">
      <c r="A36" s="76"/>
      <c r="B36" s="70" t="s">
        <v>18</v>
      </c>
      <c r="C36" s="74"/>
      <c r="D36" s="71"/>
      <c r="E36" s="70"/>
      <c r="F36" s="72">
        <v>0</v>
      </c>
      <c r="G36" s="73"/>
      <c r="H36" s="73"/>
      <c r="I36" s="118">
        <f>'Personalia en overzicht'!$C$22</f>
        <v>0.41699999999999998</v>
      </c>
      <c r="J36" s="79">
        <f t="shared" si="0"/>
        <v>0</v>
      </c>
      <c r="K36" s="80">
        <f t="shared" si="1"/>
        <v>0</v>
      </c>
    </row>
    <row r="37" spans="1:11" x14ac:dyDescent="0.3">
      <c r="A37" s="76"/>
      <c r="B37" s="70" t="s">
        <v>18</v>
      </c>
      <c r="C37" s="74"/>
      <c r="D37" s="71"/>
      <c r="E37" s="70"/>
      <c r="F37" s="72">
        <v>0</v>
      </c>
      <c r="G37" s="73"/>
      <c r="H37" s="73"/>
      <c r="I37" s="118">
        <f>'Personalia en overzicht'!$C$22</f>
        <v>0.41699999999999998</v>
      </c>
      <c r="J37" s="79">
        <f t="shared" si="0"/>
        <v>0</v>
      </c>
      <c r="K37" s="80">
        <f t="shared" si="1"/>
        <v>0</v>
      </c>
    </row>
    <row r="38" spans="1:11" x14ac:dyDescent="0.3">
      <c r="A38" s="76"/>
      <c r="B38" s="70" t="s">
        <v>18</v>
      </c>
      <c r="C38" s="75"/>
      <c r="D38" s="75"/>
      <c r="E38" s="70"/>
      <c r="F38" s="72">
        <v>0</v>
      </c>
      <c r="G38" s="73"/>
      <c r="H38" s="73"/>
      <c r="I38" s="118">
        <f>'Personalia en overzicht'!$C$22</f>
        <v>0.41699999999999998</v>
      </c>
      <c r="J38" s="79">
        <f t="shared" si="0"/>
        <v>0</v>
      </c>
      <c r="K38" s="80">
        <f t="shared" si="1"/>
        <v>0</v>
      </c>
    </row>
    <row r="39" spans="1:11" x14ac:dyDescent="0.3">
      <c r="A39" s="76"/>
      <c r="B39" s="70" t="s">
        <v>18</v>
      </c>
      <c r="C39" s="77"/>
      <c r="D39" s="78"/>
      <c r="E39" s="78"/>
      <c r="F39" s="72">
        <v>0</v>
      </c>
      <c r="G39" s="73"/>
      <c r="H39" s="73"/>
      <c r="I39" s="118">
        <f>'Personalia en overzicht'!$C$22</f>
        <v>0.41699999999999998</v>
      </c>
      <c r="J39" s="79">
        <f t="shared" si="0"/>
        <v>0</v>
      </c>
      <c r="K39" s="80">
        <f t="shared" si="1"/>
        <v>0</v>
      </c>
    </row>
    <row r="40" spans="1:11" ht="15" thickBot="1" x14ac:dyDescent="0.35">
      <c r="A40" s="47"/>
      <c r="B40" s="48"/>
      <c r="C40" s="49"/>
      <c r="D40" s="50"/>
      <c r="E40" s="50"/>
      <c r="F40" s="46">
        <f>SUM(F8:F39)</f>
        <v>0</v>
      </c>
      <c r="G40" s="51"/>
      <c r="H40" s="51"/>
      <c r="I40" s="85" t="s">
        <v>54</v>
      </c>
      <c r="J40" s="86">
        <f>SUM(J8:J39)</f>
        <v>0</v>
      </c>
      <c r="K40" s="81"/>
    </row>
    <row r="41" spans="1:11" s="6" customFormat="1" ht="21.6" thickBot="1" x14ac:dyDescent="0.45">
      <c r="A41" s="21"/>
      <c r="B41" s="22"/>
      <c r="C41" s="23"/>
      <c r="D41" s="24"/>
      <c r="E41" s="24"/>
      <c r="F41" s="25" t="s">
        <v>38</v>
      </c>
      <c r="G41" s="26">
        <f>SUM(G8:G39)</f>
        <v>0</v>
      </c>
      <c r="H41" s="26">
        <f>SUM(H8:H39)</f>
        <v>0</v>
      </c>
      <c r="I41" s="25"/>
      <c r="J41" s="25"/>
      <c r="K41" s="82">
        <f>SUM(K8:K39)</f>
        <v>0</v>
      </c>
    </row>
    <row r="42" spans="1:11" x14ac:dyDescent="0.3">
      <c r="C42" s="8"/>
      <c r="D42" s="9"/>
      <c r="E42" s="9"/>
      <c r="F42" s="9"/>
      <c r="G42" s="7"/>
      <c r="H42" s="7"/>
    </row>
  </sheetData>
  <sheetProtection algorithmName="SHA-512" hashValue="Vw74puam/QiiIThZi+Bs//ECi45rktiusWQ2BrzA5L7bIJ7lfDGSblFEZKrVX4WqnSmEkQm+Iaqv2fnUUPHUBg==" saltValue="fPV1Oo8eQn5XsM4abJQbwA==" spinCount="100000" sheet="1" objects="1" scenarios="1"/>
  <protectedRanges>
    <protectedRange sqref="C39:F39 A8:D10 A35:B39 C35:D38 A42:H42 A11:C34 G8:H39" name="Gegevens_1_1"/>
    <protectedRange algorithmName="SHA-512" hashValue="c81rgZlOdrtOaq+b/glXjK3rCt9f1VwbSF5Ow9mQBjLufzEX/SSMPR/KLDbBd0xkqCdIS/Cl+XKRBElLPl8j4Q==" saltValue="glwVRzml0nc+paR6UQi0pw==" spinCount="100000" sqref="I42:J42" name="Totalen_1"/>
    <protectedRange sqref="D11:D34" name="Gegevens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 sqref="A7:H7" name="Gegevens_3"/>
    <protectedRange algorithmName="SHA-512" hashValue="xI2049zbCJKfu0GETLE+WWfaMLsBW2vj5OM2gfykE5ArHtGZzNNwvYhXICT9dXMNY495CaVpqHxD33ysI7J2Hg==" saltValue="qDhSGNSmhPxN24xf38BYJQ==" spinCount="100000" sqref="A7:K7" name="Titels_1"/>
  </protectedRanges>
  <mergeCells count="8">
    <mergeCell ref="B5:C5"/>
    <mergeCell ref="B2:C2"/>
    <mergeCell ref="F2:G2"/>
    <mergeCell ref="A1:B1"/>
    <mergeCell ref="B3:C3"/>
    <mergeCell ref="F3:G3"/>
    <mergeCell ref="B4:C4"/>
    <mergeCell ref="F4:G4"/>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982F2FF-F475-405C-9736-23B0A2DFD431}">
          <x14:formula1>
            <xm:f>Lijsten!$B$1:$B$5</xm:f>
          </x14:formula1>
          <xm:sqref>B8:B40</xm:sqref>
        </x14:dataValidation>
        <x14:dataValidation type="list" allowBlank="1" showInputMessage="1" showErrorMessage="1" xr:uid="{3D3EEDC2-E524-4142-8DA4-B9E5B58062E4}">
          <x14:formula1>
            <xm:f>Lijsten!$C$1:$C$4</xm:f>
          </x14:formula1>
          <xm:sqref>I8:J39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F1885-B00C-43B2-90BF-314B8FE5F88A}">
  <dimension ref="A1:K42"/>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6640625" customWidth="1"/>
    <col min="4" max="4" width="31.44140625" customWidth="1"/>
    <col min="5" max="5" width="22.33203125" customWidth="1"/>
    <col min="6" max="6" width="13.6640625" customWidth="1"/>
    <col min="7" max="8" width="16.6640625" customWidth="1"/>
    <col min="9" max="11" width="12.21875" customWidth="1"/>
  </cols>
  <sheetData>
    <row r="1" spans="1:11" ht="15" thickBot="1" x14ac:dyDescent="0.35">
      <c r="A1" s="133" t="s">
        <v>0</v>
      </c>
      <c r="B1" s="134"/>
      <c r="C1" s="34"/>
      <c r="D1" s="34"/>
      <c r="E1" s="34"/>
      <c r="F1" s="34"/>
      <c r="G1" s="34"/>
      <c r="H1" s="34"/>
      <c r="I1" s="19"/>
      <c r="J1" s="19"/>
      <c r="K1" s="20"/>
    </row>
    <row r="2" spans="1:11" ht="23.4" x14ac:dyDescent="0.45">
      <c r="A2" s="29"/>
      <c r="B2" s="135" t="str">
        <f>CONCATENATE('Personalia en overzicht'!D10," ",'Personalia en overzicht'!D11)</f>
        <v>naam voornaam</v>
      </c>
      <c r="C2" s="136"/>
      <c r="D2" s="6"/>
      <c r="E2" s="31" t="s">
        <v>39</v>
      </c>
      <c r="F2" s="129" t="str">
        <f>CONCATENATE(B2,C2,F4,H3)</f>
        <v>naam voornaam202306</v>
      </c>
      <c r="G2" s="130"/>
      <c r="H2" s="38"/>
      <c r="I2" s="6"/>
      <c r="J2" s="6"/>
      <c r="K2" s="35"/>
    </row>
    <row r="3" spans="1:11" x14ac:dyDescent="0.3">
      <c r="A3" s="1"/>
      <c r="B3" s="137" t="str">
        <f>'Personalia en overzicht'!D12</f>
        <v>Straat + nummer</v>
      </c>
      <c r="C3" s="138"/>
      <c r="D3" s="7"/>
      <c r="E3" s="32" t="s">
        <v>40</v>
      </c>
      <c r="F3" s="131" t="s">
        <v>31</v>
      </c>
      <c r="G3" s="132"/>
      <c r="H3" s="36" t="s">
        <v>59</v>
      </c>
      <c r="K3" s="2"/>
    </row>
    <row r="4" spans="1:11" x14ac:dyDescent="0.3">
      <c r="A4" s="1"/>
      <c r="B4" s="137" t="str">
        <f>CONCATENATE('Personalia en overzicht'!D13,'Personalia en overzicht'!D14)</f>
        <v>postcodegemeente</v>
      </c>
      <c r="C4" s="138"/>
      <c r="D4" s="7"/>
      <c r="E4" s="32" t="s">
        <v>2</v>
      </c>
      <c r="F4" s="131">
        <f>'Personalia en overzicht'!D3</f>
        <v>2023</v>
      </c>
      <c r="G4" s="132"/>
      <c r="H4" s="39"/>
      <c r="K4" s="2"/>
    </row>
    <row r="5" spans="1:11" ht="15" thickBot="1" x14ac:dyDescent="0.35">
      <c r="A5" s="1"/>
      <c r="B5" s="127" t="str">
        <f>'Personalia en overzicht'!D16</f>
        <v>BEXX XXXX XXXX XXXX</v>
      </c>
      <c r="C5" s="128"/>
      <c r="D5" s="7"/>
      <c r="E5" s="33" t="s">
        <v>42</v>
      </c>
      <c r="F5" s="54" t="str">
        <f>'Personalia en overzicht'!D18</f>
        <v>Verenigingswerk</v>
      </c>
      <c r="G5" s="52"/>
      <c r="H5" s="7"/>
      <c r="K5" s="2"/>
    </row>
    <row r="6" spans="1:11" ht="15" thickBot="1" x14ac:dyDescent="0.35">
      <c r="A6" s="3"/>
      <c r="B6" s="4"/>
      <c r="C6" s="4"/>
      <c r="D6" s="4"/>
      <c r="E6" s="4"/>
      <c r="F6" s="4"/>
      <c r="G6" s="4"/>
      <c r="H6" s="4"/>
      <c r="I6" s="4"/>
      <c r="J6" s="4"/>
      <c r="K6" s="5"/>
    </row>
    <row r="7" spans="1:11" ht="62.4" customHeight="1" x14ac:dyDescent="0.3">
      <c r="A7" s="42" t="s">
        <v>43</v>
      </c>
      <c r="B7" s="43" t="s">
        <v>44</v>
      </c>
      <c r="C7" s="44" t="s">
        <v>45</v>
      </c>
      <c r="D7" s="44" t="s">
        <v>46</v>
      </c>
      <c r="E7" s="43" t="s">
        <v>47</v>
      </c>
      <c r="F7" s="44" t="s">
        <v>48</v>
      </c>
      <c r="G7" s="44" t="s">
        <v>49</v>
      </c>
      <c r="H7" s="44" t="s">
        <v>50</v>
      </c>
      <c r="I7" s="44" t="s">
        <v>51</v>
      </c>
      <c r="J7" s="44" t="s">
        <v>52</v>
      </c>
      <c r="K7" s="45" t="s">
        <v>53</v>
      </c>
    </row>
    <row r="8" spans="1:11" x14ac:dyDescent="0.3">
      <c r="A8" s="69"/>
      <c r="B8" s="70" t="s">
        <v>18</v>
      </c>
      <c r="C8" s="71"/>
      <c r="D8" s="71"/>
      <c r="E8" s="70"/>
      <c r="F8" s="72">
        <v>0</v>
      </c>
      <c r="G8" s="73"/>
      <c r="H8" s="73"/>
      <c r="I8" s="118">
        <f>'Personalia en overzicht'!$C$22</f>
        <v>0.41699999999999998</v>
      </c>
      <c r="J8" s="79">
        <f>(G8+H8)</f>
        <v>0</v>
      </c>
      <c r="K8" s="80">
        <f>F8/15</f>
        <v>0</v>
      </c>
    </row>
    <row r="9" spans="1:11" x14ac:dyDescent="0.3">
      <c r="A9" s="69"/>
      <c r="B9" s="70" t="s">
        <v>18</v>
      </c>
      <c r="C9" s="71"/>
      <c r="D9" s="71"/>
      <c r="E9" s="70"/>
      <c r="F9" s="72">
        <v>0</v>
      </c>
      <c r="G9" s="73"/>
      <c r="H9" s="73"/>
      <c r="I9" s="118">
        <f>'Personalia en overzicht'!$C$22</f>
        <v>0.41699999999999998</v>
      </c>
      <c r="J9" s="79">
        <f t="shared" ref="J9:J39" si="0">(G9+H9)</f>
        <v>0</v>
      </c>
      <c r="K9" s="80">
        <f t="shared" ref="K9:K39" si="1">F9/15</f>
        <v>0</v>
      </c>
    </row>
    <row r="10" spans="1:11" x14ac:dyDescent="0.3">
      <c r="A10" s="69"/>
      <c r="B10" s="70" t="s">
        <v>18</v>
      </c>
      <c r="C10" s="70"/>
      <c r="D10" s="71"/>
      <c r="E10" s="70"/>
      <c r="F10" s="72">
        <v>0</v>
      </c>
      <c r="G10" s="73"/>
      <c r="H10" s="73"/>
      <c r="I10" s="118">
        <f>'Personalia en overzicht'!$C$22</f>
        <v>0.41699999999999998</v>
      </c>
      <c r="J10" s="79">
        <f t="shared" si="0"/>
        <v>0</v>
      </c>
      <c r="K10" s="80">
        <f t="shared" si="1"/>
        <v>0</v>
      </c>
    </row>
    <row r="11" spans="1:11" x14ac:dyDescent="0.3">
      <c r="A11" s="69"/>
      <c r="B11" s="70" t="s">
        <v>18</v>
      </c>
      <c r="C11" s="71"/>
      <c r="D11" s="71"/>
      <c r="E11" s="70"/>
      <c r="F11" s="72">
        <v>0</v>
      </c>
      <c r="G11" s="73"/>
      <c r="H11" s="73"/>
      <c r="I11" s="118">
        <f>'Personalia en overzicht'!$C$22</f>
        <v>0.41699999999999998</v>
      </c>
      <c r="J11" s="79">
        <f t="shared" si="0"/>
        <v>0</v>
      </c>
      <c r="K11" s="80">
        <f t="shared" si="1"/>
        <v>0</v>
      </c>
    </row>
    <row r="12" spans="1:11" x14ac:dyDescent="0.3">
      <c r="A12" s="69"/>
      <c r="B12" s="70" t="s">
        <v>18</v>
      </c>
      <c r="C12" s="74"/>
      <c r="D12" s="71"/>
      <c r="E12" s="70"/>
      <c r="F12" s="72">
        <v>0</v>
      </c>
      <c r="G12" s="73"/>
      <c r="H12" s="73"/>
      <c r="I12" s="118">
        <f>'Personalia en overzicht'!$C$22</f>
        <v>0.41699999999999998</v>
      </c>
      <c r="J12" s="79">
        <f t="shared" si="0"/>
        <v>0</v>
      </c>
      <c r="K12" s="80">
        <f t="shared" si="1"/>
        <v>0</v>
      </c>
    </row>
    <row r="13" spans="1:11" x14ac:dyDescent="0.3">
      <c r="A13" s="69"/>
      <c r="B13" s="70" t="s">
        <v>18</v>
      </c>
      <c r="C13" s="74"/>
      <c r="D13" s="71"/>
      <c r="E13" s="70"/>
      <c r="F13" s="72">
        <v>0</v>
      </c>
      <c r="G13" s="73"/>
      <c r="H13" s="73"/>
      <c r="I13" s="118">
        <f>'Personalia en overzicht'!$C$22</f>
        <v>0.41699999999999998</v>
      </c>
      <c r="J13" s="79">
        <f t="shared" si="0"/>
        <v>0</v>
      </c>
      <c r="K13" s="80">
        <f t="shared" si="1"/>
        <v>0</v>
      </c>
    </row>
    <row r="14" spans="1:11" x14ac:dyDescent="0.3">
      <c r="A14" s="69"/>
      <c r="B14" s="70" t="s">
        <v>18</v>
      </c>
      <c r="C14" s="74"/>
      <c r="D14" s="71"/>
      <c r="E14" s="70"/>
      <c r="F14" s="72">
        <v>0</v>
      </c>
      <c r="G14" s="73"/>
      <c r="H14" s="73"/>
      <c r="I14" s="118">
        <f>'Personalia en overzicht'!$C$22</f>
        <v>0.41699999999999998</v>
      </c>
      <c r="J14" s="79">
        <f t="shared" si="0"/>
        <v>0</v>
      </c>
      <c r="K14" s="80">
        <f t="shared" si="1"/>
        <v>0</v>
      </c>
    </row>
    <row r="15" spans="1:11" x14ac:dyDescent="0.3">
      <c r="A15" s="69"/>
      <c r="B15" s="70" t="s">
        <v>18</v>
      </c>
      <c r="C15" s="71"/>
      <c r="D15" s="71"/>
      <c r="E15" s="70"/>
      <c r="F15" s="72">
        <v>0</v>
      </c>
      <c r="G15" s="73"/>
      <c r="H15" s="73"/>
      <c r="I15" s="118">
        <f>'Personalia en overzicht'!$C$22</f>
        <v>0.41699999999999998</v>
      </c>
      <c r="J15" s="79">
        <f t="shared" si="0"/>
        <v>0</v>
      </c>
      <c r="K15" s="80">
        <f t="shared" si="1"/>
        <v>0</v>
      </c>
    </row>
    <row r="16" spans="1:11" x14ac:dyDescent="0.3">
      <c r="A16" s="69"/>
      <c r="B16" s="70" t="s">
        <v>18</v>
      </c>
      <c r="C16" s="74"/>
      <c r="D16" s="71"/>
      <c r="E16" s="70"/>
      <c r="F16" s="72">
        <v>0</v>
      </c>
      <c r="G16" s="73"/>
      <c r="H16" s="73"/>
      <c r="I16" s="118">
        <f>'Personalia en overzicht'!$C$22</f>
        <v>0.41699999999999998</v>
      </c>
      <c r="J16" s="79">
        <f t="shared" si="0"/>
        <v>0</v>
      </c>
      <c r="K16" s="80">
        <f t="shared" si="1"/>
        <v>0</v>
      </c>
    </row>
    <row r="17" spans="1:11" x14ac:dyDescent="0.3">
      <c r="A17" s="69"/>
      <c r="B17" s="70" t="s">
        <v>18</v>
      </c>
      <c r="C17" s="74"/>
      <c r="D17" s="71"/>
      <c r="E17" s="70"/>
      <c r="F17" s="72">
        <v>0</v>
      </c>
      <c r="G17" s="73"/>
      <c r="H17" s="73"/>
      <c r="I17" s="118">
        <f>'Personalia en overzicht'!$C$22</f>
        <v>0.41699999999999998</v>
      </c>
      <c r="J17" s="79">
        <f t="shared" si="0"/>
        <v>0</v>
      </c>
      <c r="K17" s="80">
        <f t="shared" si="1"/>
        <v>0</v>
      </c>
    </row>
    <row r="18" spans="1:11" x14ac:dyDescent="0.3">
      <c r="A18" s="69"/>
      <c r="B18" s="70" t="s">
        <v>18</v>
      </c>
      <c r="C18" s="74"/>
      <c r="D18" s="71"/>
      <c r="E18" s="70"/>
      <c r="F18" s="72">
        <v>0</v>
      </c>
      <c r="G18" s="73"/>
      <c r="H18" s="73"/>
      <c r="I18" s="118">
        <f>'Personalia en overzicht'!$C$22</f>
        <v>0.41699999999999998</v>
      </c>
      <c r="J18" s="79">
        <f t="shared" si="0"/>
        <v>0</v>
      </c>
      <c r="K18" s="80">
        <f t="shared" si="1"/>
        <v>0</v>
      </c>
    </row>
    <row r="19" spans="1:11" x14ac:dyDescent="0.3">
      <c r="A19" s="69"/>
      <c r="B19" s="70" t="s">
        <v>18</v>
      </c>
      <c r="C19" s="74"/>
      <c r="D19" s="71"/>
      <c r="E19" s="70"/>
      <c r="F19" s="72">
        <v>0</v>
      </c>
      <c r="G19" s="73"/>
      <c r="H19" s="73"/>
      <c r="I19" s="118">
        <f>'Personalia en overzicht'!$C$22</f>
        <v>0.41699999999999998</v>
      </c>
      <c r="J19" s="79">
        <f t="shared" si="0"/>
        <v>0</v>
      </c>
      <c r="K19" s="80">
        <f t="shared" si="1"/>
        <v>0</v>
      </c>
    </row>
    <row r="20" spans="1:11" x14ac:dyDescent="0.3">
      <c r="A20" s="69"/>
      <c r="B20" s="70" t="s">
        <v>18</v>
      </c>
      <c r="C20" s="74"/>
      <c r="D20" s="71"/>
      <c r="E20" s="70"/>
      <c r="F20" s="72">
        <v>0</v>
      </c>
      <c r="G20" s="73"/>
      <c r="H20" s="73"/>
      <c r="I20" s="118">
        <f>'Personalia en overzicht'!$C$22</f>
        <v>0.41699999999999998</v>
      </c>
      <c r="J20" s="79">
        <f t="shared" si="0"/>
        <v>0</v>
      </c>
      <c r="K20" s="80">
        <f t="shared" si="1"/>
        <v>0</v>
      </c>
    </row>
    <row r="21" spans="1:11" x14ac:dyDescent="0.3">
      <c r="A21" s="69"/>
      <c r="B21" s="70" t="s">
        <v>18</v>
      </c>
      <c r="C21" s="74"/>
      <c r="D21" s="71"/>
      <c r="E21" s="70"/>
      <c r="F21" s="72">
        <v>0</v>
      </c>
      <c r="G21" s="73"/>
      <c r="H21" s="73"/>
      <c r="I21" s="118">
        <f>'Personalia en overzicht'!$C$22</f>
        <v>0.41699999999999998</v>
      </c>
      <c r="J21" s="79">
        <f t="shared" si="0"/>
        <v>0</v>
      </c>
      <c r="K21" s="80">
        <f t="shared" si="1"/>
        <v>0</v>
      </c>
    </row>
    <row r="22" spans="1:11" x14ac:dyDescent="0.3">
      <c r="A22" s="69"/>
      <c r="B22" s="70" t="s">
        <v>18</v>
      </c>
      <c r="C22" s="74"/>
      <c r="D22" s="71"/>
      <c r="E22" s="70"/>
      <c r="F22" s="72">
        <v>0</v>
      </c>
      <c r="G22" s="73"/>
      <c r="H22" s="73"/>
      <c r="I22" s="118">
        <f>'Personalia en overzicht'!$C$22</f>
        <v>0.41699999999999998</v>
      </c>
      <c r="J22" s="79">
        <f t="shared" si="0"/>
        <v>0</v>
      </c>
      <c r="K22" s="80">
        <f t="shared" si="1"/>
        <v>0</v>
      </c>
    </row>
    <row r="23" spans="1:11" x14ac:dyDescent="0.3">
      <c r="A23" s="69"/>
      <c r="B23" s="70" t="s">
        <v>18</v>
      </c>
      <c r="C23" s="71"/>
      <c r="D23" s="71"/>
      <c r="E23" s="70"/>
      <c r="F23" s="72">
        <v>0</v>
      </c>
      <c r="G23" s="73"/>
      <c r="H23" s="73"/>
      <c r="I23" s="118">
        <f>'Personalia en overzicht'!$C$22</f>
        <v>0.41699999999999998</v>
      </c>
      <c r="J23" s="79">
        <f t="shared" si="0"/>
        <v>0</v>
      </c>
      <c r="K23" s="80">
        <f t="shared" si="1"/>
        <v>0</v>
      </c>
    </row>
    <row r="24" spans="1:11" x14ac:dyDescent="0.3">
      <c r="A24" s="69"/>
      <c r="B24" s="70" t="s">
        <v>18</v>
      </c>
      <c r="C24" s="74"/>
      <c r="D24" s="71"/>
      <c r="E24" s="70"/>
      <c r="F24" s="72">
        <v>0</v>
      </c>
      <c r="G24" s="73"/>
      <c r="H24" s="73"/>
      <c r="I24" s="118">
        <f>'Personalia en overzicht'!$C$22</f>
        <v>0.41699999999999998</v>
      </c>
      <c r="J24" s="79">
        <f t="shared" si="0"/>
        <v>0</v>
      </c>
      <c r="K24" s="80">
        <f t="shared" si="1"/>
        <v>0</v>
      </c>
    </row>
    <row r="25" spans="1:11" x14ac:dyDescent="0.3">
      <c r="A25" s="69"/>
      <c r="B25" s="70" t="s">
        <v>18</v>
      </c>
      <c r="C25" s="74"/>
      <c r="D25" s="71"/>
      <c r="E25" s="70"/>
      <c r="F25" s="72">
        <v>0</v>
      </c>
      <c r="G25" s="73"/>
      <c r="H25" s="73"/>
      <c r="I25" s="118">
        <f>'Personalia en overzicht'!$C$22</f>
        <v>0.41699999999999998</v>
      </c>
      <c r="J25" s="79">
        <f t="shared" si="0"/>
        <v>0</v>
      </c>
      <c r="K25" s="80">
        <f t="shared" si="1"/>
        <v>0</v>
      </c>
    </row>
    <row r="26" spans="1:11" x14ac:dyDescent="0.3">
      <c r="A26" s="69"/>
      <c r="B26" s="70" t="s">
        <v>18</v>
      </c>
      <c r="C26" s="74"/>
      <c r="D26" s="71"/>
      <c r="E26" s="70"/>
      <c r="F26" s="72">
        <v>0</v>
      </c>
      <c r="G26" s="73"/>
      <c r="H26" s="73"/>
      <c r="I26" s="118">
        <f>'Personalia en overzicht'!$C$22</f>
        <v>0.41699999999999998</v>
      </c>
      <c r="J26" s="79">
        <f t="shared" si="0"/>
        <v>0</v>
      </c>
      <c r="K26" s="80">
        <f t="shared" si="1"/>
        <v>0</v>
      </c>
    </row>
    <row r="27" spans="1:11" x14ac:dyDescent="0.3">
      <c r="A27" s="69"/>
      <c r="B27" s="70" t="s">
        <v>18</v>
      </c>
      <c r="C27" s="71"/>
      <c r="D27" s="71"/>
      <c r="E27" s="70"/>
      <c r="F27" s="72">
        <v>0</v>
      </c>
      <c r="G27" s="73"/>
      <c r="H27" s="73"/>
      <c r="I27" s="118">
        <f>'Personalia en overzicht'!$C$22</f>
        <v>0.41699999999999998</v>
      </c>
      <c r="J27" s="79">
        <f t="shared" si="0"/>
        <v>0</v>
      </c>
      <c r="K27" s="80">
        <f t="shared" si="1"/>
        <v>0</v>
      </c>
    </row>
    <row r="28" spans="1:11" x14ac:dyDescent="0.3">
      <c r="A28" s="69"/>
      <c r="B28" s="70" t="s">
        <v>18</v>
      </c>
      <c r="C28" s="74"/>
      <c r="D28" s="71"/>
      <c r="E28" s="70"/>
      <c r="F28" s="72">
        <v>0</v>
      </c>
      <c r="G28" s="73"/>
      <c r="H28" s="73"/>
      <c r="I28" s="118">
        <f>'Personalia en overzicht'!$C$22</f>
        <v>0.41699999999999998</v>
      </c>
      <c r="J28" s="79">
        <f t="shared" si="0"/>
        <v>0</v>
      </c>
      <c r="K28" s="80">
        <f t="shared" si="1"/>
        <v>0</v>
      </c>
    </row>
    <row r="29" spans="1:11" x14ac:dyDescent="0.3">
      <c r="A29" s="69"/>
      <c r="B29" s="70" t="s">
        <v>18</v>
      </c>
      <c r="C29" s="74"/>
      <c r="D29" s="71"/>
      <c r="E29" s="70"/>
      <c r="F29" s="72">
        <v>0</v>
      </c>
      <c r="G29" s="73"/>
      <c r="H29" s="73"/>
      <c r="I29" s="118">
        <f>'Personalia en overzicht'!$C$22</f>
        <v>0.41699999999999998</v>
      </c>
      <c r="J29" s="79">
        <f t="shared" si="0"/>
        <v>0</v>
      </c>
      <c r="K29" s="80">
        <f t="shared" si="1"/>
        <v>0</v>
      </c>
    </row>
    <row r="30" spans="1:11" x14ac:dyDescent="0.3">
      <c r="A30" s="69"/>
      <c r="B30" s="70" t="s">
        <v>18</v>
      </c>
      <c r="C30" s="74"/>
      <c r="D30" s="71"/>
      <c r="E30" s="70"/>
      <c r="F30" s="72">
        <v>0</v>
      </c>
      <c r="G30" s="73"/>
      <c r="H30" s="73"/>
      <c r="I30" s="118">
        <f>'Personalia en overzicht'!$C$22</f>
        <v>0.41699999999999998</v>
      </c>
      <c r="J30" s="79">
        <f t="shared" si="0"/>
        <v>0</v>
      </c>
      <c r="K30" s="80">
        <f t="shared" si="1"/>
        <v>0</v>
      </c>
    </row>
    <row r="31" spans="1:11" x14ac:dyDescent="0.3">
      <c r="A31" s="69"/>
      <c r="B31" s="70" t="s">
        <v>18</v>
      </c>
      <c r="C31" s="74"/>
      <c r="D31" s="71"/>
      <c r="E31" s="70"/>
      <c r="F31" s="72">
        <v>0</v>
      </c>
      <c r="G31" s="73"/>
      <c r="H31" s="73"/>
      <c r="I31" s="118">
        <f>'Personalia en overzicht'!$C$22</f>
        <v>0.41699999999999998</v>
      </c>
      <c r="J31" s="79">
        <f t="shared" si="0"/>
        <v>0</v>
      </c>
      <c r="K31" s="80">
        <f t="shared" si="1"/>
        <v>0</v>
      </c>
    </row>
    <row r="32" spans="1:11" x14ac:dyDescent="0.3">
      <c r="A32" s="69"/>
      <c r="B32" s="70" t="s">
        <v>18</v>
      </c>
      <c r="C32" s="74"/>
      <c r="D32" s="71"/>
      <c r="E32" s="70"/>
      <c r="F32" s="72">
        <v>0</v>
      </c>
      <c r="G32" s="73"/>
      <c r="H32" s="73"/>
      <c r="I32" s="118">
        <f>'Personalia en overzicht'!$C$22</f>
        <v>0.41699999999999998</v>
      </c>
      <c r="J32" s="79">
        <f t="shared" si="0"/>
        <v>0</v>
      </c>
      <c r="K32" s="80">
        <f t="shared" si="1"/>
        <v>0</v>
      </c>
    </row>
    <row r="33" spans="1:11" x14ac:dyDescent="0.3">
      <c r="A33" s="69"/>
      <c r="B33" s="70" t="s">
        <v>18</v>
      </c>
      <c r="C33" s="74"/>
      <c r="D33" s="71"/>
      <c r="E33" s="70"/>
      <c r="F33" s="72">
        <v>0</v>
      </c>
      <c r="G33" s="73"/>
      <c r="H33" s="73"/>
      <c r="I33" s="118">
        <f>'Personalia en overzicht'!$C$22</f>
        <v>0.41699999999999998</v>
      </c>
      <c r="J33" s="79">
        <f t="shared" si="0"/>
        <v>0</v>
      </c>
      <c r="K33" s="80">
        <f t="shared" si="1"/>
        <v>0</v>
      </c>
    </row>
    <row r="34" spans="1:11" x14ac:dyDescent="0.3">
      <c r="A34" s="69"/>
      <c r="B34" s="70" t="s">
        <v>18</v>
      </c>
      <c r="C34" s="74"/>
      <c r="D34" s="71"/>
      <c r="E34" s="70"/>
      <c r="F34" s="72">
        <v>0</v>
      </c>
      <c r="G34" s="73"/>
      <c r="H34" s="73"/>
      <c r="I34" s="118">
        <f>'Personalia en overzicht'!$C$22</f>
        <v>0.41699999999999998</v>
      </c>
      <c r="J34" s="79">
        <f t="shared" si="0"/>
        <v>0</v>
      </c>
      <c r="K34" s="80">
        <f t="shared" si="1"/>
        <v>0</v>
      </c>
    </row>
    <row r="35" spans="1:11" x14ac:dyDescent="0.3">
      <c r="A35" s="76"/>
      <c r="B35" s="70" t="s">
        <v>18</v>
      </c>
      <c r="C35" s="74"/>
      <c r="D35" s="71"/>
      <c r="E35" s="70"/>
      <c r="F35" s="72">
        <v>0</v>
      </c>
      <c r="G35" s="73"/>
      <c r="H35" s="73"/>
      <c r="I35" s="118">
        <f>'Personalia en overzicht'!$C$22</f>
        <v>0.41699999999999998</v>
      </c>
      <c r="J35" s="79">
        <f t="shared" si="0"/>
        <v>0</v>
      </c>
      <c r="K35" s="80">
        <f t="shared" si="1"/>
        <v>0</v>
      </c>
    </row>
    <row r="36" spans="1:11" x14ac:dyDescent="0.3">
      <c r="A36" s="76"/>
      <c r="B36" s="70" t="s">
        <v>18</v>
      </c>
      <c r="C36" s="74"/>
      <c r="D36" s="71"/>
      <c r="E36" s="70"/>
      <c r="F36" s="72">
        <v>0</v>
      </c>
      <c r="G36" s="73"/>
      <c r="H36" s="73"/>
      <c r="I36" s="118">
        <f>'Personalia en overzicht'!$C$22</f>
        <v>0.41699999999999998</v>
      </c>
      <c r="J36" s="79">
        <f t="shared" si="0"/>
        <v>0</v>
      </c>
      <c r="K36" s="80">
        <f t="shared" si="1"/>
        <v>0</v>
      </c>
    </row>
    <row r="37" spans="1:11" x14ac:dyDescent="0.3">
      <c r="A37" s="76"/>
      <c r="B37" s="70" t="s">
        <v>18</v>
      </c>
      <c r="C37" s="74"/>
      <c r="D37" s="71"/>
      <c r="E37" s="70"/>
      <c r="F37" s="72">
        <v>0</v>
      </c>
      <c r="G37" s="73"/>
      <c r="H37" s="73"/>
      <c r="I37" s="118">
        <f>'Personalia en overzicht'!$C$22</f>
        <v>0.41699999999999998</v>
      </c>
      <c r="J37" s="79">
        <f t="shared" si="0"/>
        <v>0</v>
      </c>
      <c r="K37" s="80">
        <f t="shared" si="1"/>
        <v>0</v>
      </c>
    </row>
    <row r="38" spans="1:11" x14ac:dyDescent="0.3">
      <c r="A38" s="76"/>
      <c r="B38" s="70" t="s">
        <v>18</v>
      </c>
      <c r="C38" s="75"/>
      <c r="D38" s="75"/>
      <c r="E38" s="70"/>
      <c r="F38" s="72">
        <v>0</v>
      </c>
      <c r="G38" s="73"/>
      <c r="H38" s="73"/>
      <c r="I38" s="118">
        <f>'Personalia en overzicht'!$C$22</f>
        <v>0.41699999999999998</v>
      </c>
      <c r="J38" s="79">
        <f t="shared" si="0"/>
        <v>0</v>
      </c>
      <c r="K38" s="80">
        <f t="shared" si="1"/>
        <v>0</v>
      </c>
    </row>
    <row r="39" spans="1:11" x14ac:dyDescent="0.3">
      <c r="A39" s="76"/>
      <c r="B39" s="70" t="s">
        <v>18</v>
      </c>
      <c r="C39" s="77"/>
      <c r="D39" s="78"/>
      <c r="E39" s="78"/>
      <c r="F39" s="72">
        <v>0</v>
      </c>
      <c r="G39" s="73"/>
      <c r="H39" s="73"/>
      <c r="I39" s="118">
        <f>'Personalia en overzicht'!$C$22</f>
        <v>0.41699999999999998</v>
      </c>
      <c r="J39" s="79">
        <f t="shared" si="0"/>
        <v>0</v>
      </c>
      <c r="K39" s="80">
        <f t="shared" si="1"/>
        <v>0</v>
      </c>
    </row>
    <row r="40" spans="1:11" ht="15" thickBot="1" x14ac:dyDescent="0.35">
      <c r="A40" s="47"/>
      <c r="B40" s="48"/>
      <c r="C40" s="49"/>
      <c r="D40" s="50"/>
      <c r="E40" s="50"/>
      <c r="F40" s="46">
        <f>SUM(F8:F39)</f>
        <v>0</v>
      </c>
      <c r="G40" s="51"/>
      <c r="H40" s="51"/>
      <c r="I40" s="85" t="s">
        <v>54</v>
      </c>
      <c r="J40" s="86">
        <f>SUM(J8:J39)</f>
        <v>0</v>
      </c>
      <c r="K40" s="81"/>
    </row>
    <row r="41" spans="1:11" s="6" customFormat="1" ht="21.6" thickBot="1" x14ac:dyDescent="0.45">
      <c r="A41" s="21"/>
      <c r="B41" s="22"/>
      <c r="C41" s="23"/>
      <c r="D41" s="24"/>
      <c r="E41" s="24"/>
      <c r="F41" s="25" t="s">
        <v>38</v>
      </c>
      <c r="G41" s="26">
        <f>SUM(G8:G39)</f>
        <v>0</v>
      </c>
      <c r="H41" s="26">
        <f>SUM(H8:H39)</f>
        <v>0</v>
      </c>
      <c r="I41" s="25"/>
      <c r="J41" s="25"/>
      <c r="K41" s="82">
        <f>SUM(K8:K39)</f>
        <v>0</v>
      </c>
    </row>
    <row r="42" spans="1:11" x14ac:dyDescent="0.3">
      <c r="C42" s="8"/>
      <c r="D42" s="9"/>
      <c r="E42" s="9"/>
      <c r="F42" s="9"/>
      <c r="G42" s="7"/>
      <c r="H42" s="7"/>
    </row>
  </sheetData>
  <sheetProtection algorithmName="SHA-512" hashValue="aig8RrLWKtY9eRBHLU/IoA19owhANYn6bos2tnW1+EGxfX67TJCEPP1CPuSuDLpMZcpNmItYliIaQm7UQhvuJg==" saltValue="3sTdxHNwQJ5LsJr+IOGQdQ==" spinCount="100000" sheet="1" objects="1" scenarios="1"/>
  <protectedRanges>
    <protectedRange sqref="C39:F39 A8:D10 A35:B39 C35:D38 A42:H42 A11:C34 G8:H39" name="Gegevens_1_1"/>
    <protectedRange algorithmName="SHA-512" hashValue="c81rgZlOdrtOaq+b/glXjK3rCt9f1VwbSF5Ow9mQBjLufzEX/SSMPR/KLDbBd0xkqCdIS/Cl+XKRBElLPl8j4Q==" saltValue="glwVRzml0nc+paR6UQi0pw==" spinCount="100000" sqref="I42:J42" name="Totalen_1"/>
    <protectedRange sqref="D11:D34" name="Gegevens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 sqref="A7:H7" name="Gegevens_3"/>
    <protectedRange algorithmName="SHA-512" hashValue="xI2049zbCJKfu0GETLE+WWfaMLsBW2vj5OM2gfykE5ArHtGZzNNwvYhXICT9dXMNY495CaVpqHxD33ysI7J2Hg==" saltValue="qDhSGNSmhPxN24xf38BYJQ==" spinCount="100000" sqref="A7:K7" name="Titels_1"/>
  </protectedRanges>
  <mergeCells count="8">
    <mergeCell ref="B5:C5"/>
    <mergeCell ref="B2:C2"/>
    <mergeCell ref="F2:G2"/>
    <mergeCell ref="A1:B1"/>
    <mergeCell ref="B3:C3"/>
    <mergeCell ref="F3:G3"/>
    <mergeCell ref="B4:C4"/>
    <mergeCell ref="F4:G4"/>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0335211-EE41-4A56-BD80-4DC9BC4FD4D7}">
          <x14:formula1>
            <xm:f>Lijsten!$B$1:$B$5</xm:f>
          </x14:formula1>
          <xm:sqref>B8:B40</xm:sqref>
        </x14:dataValidation>
        <x14:dataValidation type="list" allowBlank="1" showInputMessage="1" showErrorMessage="1" xr:uid="{8B0434EA-E532-4DF5-9BEC-4C8BE5DC2654}">
          <x14:formula1>
            <xm:f>Lijsten!$C$1:$C$4</xm:f>
          </x14:formula1>
          <xm:sqref>I8:J39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714E-CD7E-41E3-9045-4EB160BD2B10}">
  <dimension ref="A1:K42"/>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6640625" customWidth="1"/>
    <col min="4" max="4" width="31.44140625" customWidth="1"/>
    <col min="5" max="5" width="22.33203125" customWidth="1"/>
    <col min="6" max="6" width="13.6640625" customWidth="1"/>
    <col min="7" max="8" width="16.6640625" customWidth="1"/>
    <col min="9" max="11" width="12.21875" customWidth="1"/>
  </cols>
  <sheetData>
    <row r="1" spans="1:11" ht="15" thickBot="1" x14ac:dyDescent="0.35">
      <c r="A1" s="133" t="s">
        <v>0</v>
      </c>
      <c r="B1" s="134"/>
      <c r="C1" s="34"/>
      <c r="D1" s="34"/>
      <c r="E1" s="34"/>
      <c r="F1" s="34"/>
      <c r="G1" s="34"/>
      <c r="H1" s="34"/>
      <c r="I1" s="19"/>
      <c r="J1" s="19"/>
      <c r="K1" s="20"/>
    </row>
    <row r="2" spans="1:11" ht="23.4" x14ac:dyDescent="0.45">
      <c r="A2" s="29"/>
      <c r="B2" s="135" t="str">
        <f>CONCATENATE('Personalia en overzicht'!D10," ",'Personalia en overzicht'!D11)</f>
        <v>naam voornaam</v>
      </c>
      <c r="C2" s="136"/>
      <c r="D2" s="6"/>
      <c r="E2" s="31" t="s">
        <v>39</v>
      </c>
      <c r="F2" s="129" t="str">
        <f>CONCATENATE(B2,C2,F4,H3)</f>
        <v>naam voornaam202307</v>
      </c>
      <c r="G2" s="130"/>
      <c r="H2" s="38"/>
      <c r="I2" s="6"/>
      <c r="J2" s="6"/>
      <c r="K2" s="35"/>
    </row>
    <row r="3" spans="1:11" x14ac:dyDescent="0.3">
      <c r="A3" s="1"/>
      <c r="B3" s="137" t="str">
        <f>'Personalia en overzicht'!D12</f>
        <v>Straat + nummer</v>
      </c>
      <c r="C3" s="138"/>
      <c r="D3" s="7"/>
      <c r="E3" s="32" t="s">
        <v>40</v>
      </c>
      <c r="F3" s="131" t="s">
        <v>32</v>
      </c>
      <c r="G3" s="132"/>
      <c r="H3" s="36" t="s">
        <v>60</v>
      </c>
      <c r="K3" s="2"/>
    </row>
    <row r="4" spans="1:11" x14ac:dyDescent="0.3">
      <c r="A4" s="1"/>
      <c r="B4" s="137" t="str">
        <f>CONCATENATE('Personalia en overzicht'!D13,'Personalia en overzicht'!D14)</f>
        <v>postcodegemeente</v>
      </c>
      <c r="C4" s="138"/>
      <c r="D4" s="7"/>
      <c r="E4" s="32" t="s">
        <v>2</v>
      </c>
      <c r="F4" s="131">
        <f>'Personalia en overzicht'!D3</f>
        <v>2023</v>
      </c>
      <c r="G4" s="132"/>
      <c r="H4" s="39"/>
      <c r="K4" s="2"/>
    </row>
    <row r="5" spans="1:11" ht="15" thickBot="1" x14ac:dyDescent="0.35">
      <c r="A5" s="1"/>
      <c r="B5" s="127" t="str">
        <f>'Personalia en overzicht'!D16</f>
        <v>BEXX XXXX XXXX XXXX</v>
      </c>
      <c r="C5" s="128"/>
      <c r="D5" s="7"/>
      <c r="E5" s="33" t="s">
        <v>42</v>
      </c>
      <c r="F5" s="54" t="str">
        <f>'Personalia en overzicht'!D18</f>
        <v>Verenigingswerk</v>
      </c>
      <c r="G5" s="52"/>
      <c r="H5" s="7"/>
      <c r="K5" s="2"/>
    </row>
    <row r="6" spans="1:11" ht="15" thickBot="1" x14ac:dyDescent="0.35">
      <c r="A6" s="3"/>
      <c r="B6" s="4"/>
      <c r="C6" s="4"/>
      <c r="D6" s="4"/>
      <c r="E6" s="4"/>
      <c r="F6" s="4"/>
      <c r="G6" s="4"/>
      <c r="H6" s="4"/>
      <c r="I6" s="4"/>
      <c r="J6" s="4"/>
      <c r="K6" s="5"/>
    </row>
    <row r="7" spans="1:11" ht="62.4" customHeight="1" x14ac:dyDescent="0.3">
      <c r="A7" s="42" t="s">
        <v>43</v>
      </c>
      <c r="B7" s="43" t="s">
        <v>44</v>
      </c>
      <c r="C7" s="44" t="s">
        <v>45</v>
      </c>
      <c r="D7" s="44" t="s">
        <v>46</v>
      </c>
      <c r="E7" s="43" t="s">
        <v>47</v>
      </c>
      <c r="F7" s="44" t="s">
        <v>48</v>
      </c>
      <c r="G7" s="44" t="s">
        <v>49</v>
      </c>
      <c r="H7" s="44" t="s">
        <v>50</v>
      </c>
      <c r="I7" s="44" t="s">
        <v>51</v>
      </c>
      <c r="J7" s="44" t="s">
        <v>52</v>
      </c>
      <c r="K7" s="45" t="s">
        <v>53</v>
      </c>
    </row>
    <row r="8" spans="1:11" x14ac:dyDescent="0.3">
      <c r="A8" s="69"/>
      <c r="B8" s="70" t="s">
        <v>18</v>
      </c>
      <c r="C8" s="71"/>
      <c r="D8" s="71"/>
      <c r="E8" s="70"/>
      <c r="F8" s="72">
        <v>0</v>
      </c>
      <c r="G8" s="73"/>
      <c r="H8" s="73"/>
      <c r="I8" s="118">
        <v>0.41699999999999998</v>
      </c>
      <c r="J8" s="79">
        <f>(G8+H8)</f>
        <v>0</v>
      </c>
      <c r="K8" s="80">
        <f>F8/15</f>
        <v>0</v>
      </c>
    </row>
    <row r="9" spans="1:11" x14ac:dyDescent="0.3">
      <c r="A9" s="69"/>
      <c r="B9" s="70" t="s">
        <v>18</v>
      </c>
      <c r="C9" s="71"/>
      <c r="D9" s="71"/>
      <c r="E9" s="70"/>
      <c r="F9" s="72">
        <v>0</v>
      </c>
      <c r="G9" s="73"/>
      <c r="H9" s="73"/>
      <c r="I9" s="118">
        <v>0.41699999999999998</v>
      </c>
      <c r="J9" s="79">
        <f t="shared" ref="J9:J39" si="0">(G9+H9)</f>
        <v>0</v>
      </c>
      <c r="K9" s="80">
        <f t="shared" ref="K9:K39" si="1">F9/15</f>
        <v>0</v>
      </c>
    </row>
    <row r="10" spans="1:11" x14ac:dyDescent="0.3">
      <c r="A10" s="69"/>
      <c r="B10" s="70" t="s">
        <v>18</v>
      </c>
      <c r="C10" s="70"/>
      <c r="D10" s="71"/>
      <c r="E10" s="70"/>
      <c r="F10" s="72">
        <v>0</v>
      </c>
      <c r="G10" s="73"/>
      <c r="H10" s="73"/>
      <c r="I10" s="118">
        <v>0.41699999999999998</v>
      </c>
      <c r="J10" s="79">
        <f t="shared" si="0"/>
        <v>0</v>
      </c>
      <c r="K10" s="80">
        <f t="shared" si="1"/>
        <v>0</v>
      </c>
    </row>
    <row r="11" spans="1:11" x14ac:dyDescent="0.3">
      <c r="A11" s="69"/>
      <c r="B11" s="70" t="s">
        <v>18</v>
      </c>
      <c r="C11" s="71"/>
      <c r="D11" s="71"/>
      <c r="E11" s="70"/>
      <c r="F11" s="72">
        <v>0</v>
      </c>
      <c r="G11" s="73"/>
      <c r="H11" s="73"/>
      <c r="I11" s="118">
        <v>0.41699999999999998</v>
      </c>
      <c r="J11" s="79">
        <f t="shared" si="0"/>
        <v>0</v>
      </c>
      <c r="K11" s="80">
        <f t="shared" si="1"/>
        <v>0</v>
      </c>
    </row>
    <row r="12" spans="1:11" x14ac:dyDescent="0.3">
      <c r="A12" s="69"/>
      <c r="B12" s="70" t="s">
        <v>18</v>
      </c>
      <c r="C12" s="74"/>
      <c r="D12" s="71"/>
      <c r="E12" s="70"/>
      <c r="F12" s="72">
        <v>0</v>
      </c>
      <c r="G12" s="73"/>
      <c r="H12" s="73"/>
      <c r="I12" s="118">
        <v>0.41699999999999998</v>
      </c>
      <c r="J12" s="79">
        <f t="shared" si="0"/>
        <v>0</v>
      </c>
      <c r="K12" s="80">
        <f t="shared" si="1"/>
        <v>0</v>
      </c>
    </row>
    <row r="13" spans="1:11" x14ac:dyDescent="0.3">
      <c r="A13" s="69"/>
      <c r="B13" s="70" t="s">
        <v>18</v>
      </c>
      <c r="C13" s="74"/>
      <c r="D13" s="71"/>
      <c r="E13" s="70"/>
      <c r="F13" s="72">
        <v>0</v>
      </c>
      <c r="G13" s="73"/>
      <c r="H13" s="73"/>
      <c r="I13" s="118">
        <v>0.41699999999999998</v>
      </c>
      <c r="J13" s="79">
        <f t="shared" si="0"/>
        <v>0</v>
      </c>
      <c r="K13" s="80">
        <f t="shared" si="1"/>
        <v>0</v>
      </c>
    </row>
    <row r="14" spans="1:11" x14ac:dyDescent="0.3">
      <c r="A14" s="69"/>
      <c r="B14" s="70" t="s">
        <v>18</v>
      </c>
      <c r="C14" s="74"/>
      <c r="D14" s="71"/>
      <c r="E14" s="70"/>
      <c r="F14" s="72">
        <v>0</v>
      </c>
      <c r="G14" s="73"/>
      <c r="H14" s="73"/>
      <c r="I14" s="118">
        <v>0.41699999999999998</v>
      </c>
      <c r="J14" s="79">
        <f t="shared" si="0"/>
        <v>0</v>
      </c>
      <c r="K14" s="80">
        <f t="shared" si="1"/>
        <v>0</v>
      </c>
    </row>
    <row r="15" spans="1:11" x14ac:dyDescent="0.3">
      <c r="A15" s="69"/>
      <c r="B15" s="70" t="s">
        <v>18</v>
      </c>
      <c r="C15" s="71"/>
      <c r="D15" s="71"/>
      <c r="E15" s="70"/>
      <c r="F15" s="72">
        <v>0</v>
      </c>
      <c r="G15" s="73"/>
      <c r="H15" s="73"/>
      <c r="I15" s="118">
        <v>0.41699999999999998</v>
      </c>
      <c r="J15" s="79">
        <f t="shared" si="0"/>
        <v>0</v>
      </c>
      <c r="K15" s="80">
        <f t="shared" si="1"/>
        <v>0</v>
      </c>
    </row>
    <row r="16" spans="1:11" x14ac:dyDescent="0.3">
      <c r="A16" s="69"/>
      <c r="B16" s="70" t="s">
        <v>18</v>
      </c>
      <c r="C16" s="74"/>
      <c r="D16" s="71"/>
      <c r="E16" s="70"/>
      <c r="F16" s="72">
        <v>0</v>
      </c>
      <c r="G16" s="73"/>
      <c r="H16" s="73"/>
      <c r="I16" s="118">
        <v>0.41699999999999998</v>
      </c>
      <c r="J16" s="79">
        <f t="shared" si="0"/>
        <v>0</v>
      </c>
      <c r="K16" s="80">
        <f t="shared" si="1"/>
        <v>0</v>
      </c>
    </row>
    <row r="17" spans="1:11" x14ac:dyDescent="0.3">
      <c r="A17" s="69"/>
      <c r="B17" s="70" t="s">
        <v>18</v>
      </c>
      <c r="C17" s="74"/>
      <c r="D17" s="71"/>
      <c r="E17" s="70"/>
      <c r="F17" s="72">
        <v>0</v>
      </c>
      <c r="G17" s="73"/>
      <c r="H17" s="73"/>
      <c r="I17" s="118">
        <v>0.41699999999999998</v>
      </c>
      <c r="J17" s="79">
        <f t="shared" si="0"/>
        <v>0</v>
      </c>
      <c r="K17" s="80">
        <f t="shared" si="1"/>
        <v>0</v>
      </c>
    </row>
    <row r="18" spans="1:11" x14ac:dyDescent="0.3">
      <c r="A18" s="69"/>
      <c r="B18" s="70" t="s">
        <v>18</v>
      </c>
      <c r="C18" s="74"/>
      <c r="D18" s="71"/>
      <c r="E18" s="70"/>
      <c r="F18" s="72">
        <v>0</v>
      </c>
      <c r="G18" s="73"/>
      <c r="H18" s="73"/>
      <c r="I18" s="118">
        <v>0.41699999999999998</v>
      </c>
      <c r="J18" s="79">
        <f t="shared" si="0"/>
        <v>0</v>
      </c>
      <c r="K18" s="80">
        <f t="shared" si="1"/>
        <v>0</v>
      </c>
    </row>
    <row r="19" spans="1:11" x14ac:dyDescent="0.3">
      <c r="A19" s="69"/>
      <c r="B19" s="70" t="s">
        <v>18</v>
      </c>
      <c r="C19" s="74"/>
      <c r="D19" s="71"/>
      <c r="E19" s="70"/>
      <c r="F19" s="72">
        <v>0</v>
      </c>
      <c r="G19" s="73"/>
      <c r="H19" s="73"/>
      <c r="I19" s="118">
        <v>0.41699999999999998</v>
      </c>
      <c r="J19" s="79">
        <f t="shared" si="0"/>
        <v>0</v>
      </c>
      <c r="K19" s="80">
        <f t="shared" si="1"/>
        <v>0</v>
      </c>
    </row>
    <row r="20" spans="1:11" x14ac:dyDescent="0.3">
      <c r="A20" s="69"/>
      <c r="B20" s="70" t="s">
        <v>18</v>
      </c>
      <c r="C20" s="74"/>
      <c r="D20" s="71"/>
      <c r="E20" s="70"/>
      <c r="F20" s="72">
        <v>0</v>
      </c>
      <c r="G20" s="73"/>
      <c r="H20" s="73"/>
      <c r="I20" s="118">
        <v>0.41699999999999998</v>
      </c>
      <c r="J20" s="79">
        <f t="shared" si="0"/>
        <v>0</v>
      </c>
      <c r="K20" s="80">
        <f t="shared" si="1"/>
        <v>0</v>
      </c>
    </row>
    <row r="21" spans="1:11" x14ac:dyDescent="0.3">
      <c r="A21" s="69"/>
      <c r="B21" s="70" t="s">
        <v>18</v>
      </c>
      <c r="C21" s="74"/>
      <c r="D21" s="71"/>
      <c r="E21" s="70"/>
      <c r="F21" s="72">
        <v>0</v>
      </c>
      <c r="G21" s="73"/>
      <c r="H21" s="73"/>
      <c r="I21" s="118">
        <v>0.41699999999999998</v>
      </c>
      <c r="J21" s="79">
        <f t="shared" si="0"/>
        <v>0</v>
      </c>
      <c r="K21" s="80">
        <f t="shared" si="1"/>
        <v>0</v>
      </c>
    </row>
    <row r="22" spans="1:11" x14ac:dyDescent="0.3">
      <c r="A22" s="69"/>
      <c r="B22" s="70" t="s">
        <v>18</v>
      </c>
      <c r="C22" s="74"/>
      <c r="D22" s="71"/>
      <c r="E22" s="70"/>
      <c r="F22" s="72">
        <v>0</v>
      </c>
      <c r="G22" s="73"/>
      <c r="H22" s="73"/>
      <c r="I22" s="118">
        <v>0.41699999999999998</v>
      </c>
      <c r="J22" s="79">
        <f t="shared" si="0"/>
        <v>0</v>
      </c>
      <c r="K22" s="80">
        <f t="shared" si="1"/>
        <v>0</v>
      </c>
    </row>
    <row r="23" spans="1:11" x14ac:dyDescent="0.3">
      <c r="A23" s="69"/>
      <c r="B23" s="70" t="s">
        <v>18</v>
      </c>
      <c r="C23" s="71"/>
      <c r="D23" s="71"/>
      <c r="E23" s="70"/>
      <c r="F23" s="72">
        <v>0</v>
      </c>
      <c r="G23" s="73"/>
      <c r="H23" s="73"/>
      <c r="I23" s="118">
        <v>0.41699999999999998</v>
      </c>
      <c r="J23" s="79">
        <f t="shared" si="0"/>
        <v>0</v>
      </c>
      <c r="K23" s="80">
        <f t="shared" si="1"/>
        <v>0</v>
      </c>
    </row>
    <row r="24" spans="1:11" x14ac:dyDescent="0.3">
      <c r="A24" s="69"/>
      <c r="B24" s="70" t="s">
        <v>18</v>
      </c>
      <c r="C24" s="74"/>
      <c r="D24" s="71"/>
      <c r="E24" s="70"/>
      <c r="F24" s="72">
        <v>0</v>
      </c>
      <c r="G24" s="73"/>
      <c r="H24" s="73"/>
      <c r="I24" s="118">
        <v>0.41699999999999998</v>
      </c>
      <c r="J24" s="79">
        <f t="shared" si="0"/>
        <v>0</v>
      </c>
      <c r="K24" s="80">
        <f t="shared" si="1"/>
        <v>0</v>
      </c>
    </row>
    <row r="25" spans="1:11" x14ac:dyDescent="0.3">
      <c r="A25" s="69"/>
      <c r="B25" s="70" t="s">
        <v>18</v>
      </c>
      <c r="C25" s="74"/>
      <c r="D25" s="71"/>
      <c r="E25" s="70"/>
      <c r="F25" s="72">
        <v>0</v>
      </c>
      <c r="G25" s="73"/>
      <c r="H25" s="73"/>
      <c r="I25" s="118">
        <v>0.41699999999999998</v>
      </c>
      <c r="J25" s="79">
        <f t="shared" si="0"/>
        <v>0</v>
      </c>
      <c r="K25" s="80">
        <f t="shared" si="1"/>
        <v>0</v>
      </c>
    </row>
    <row r="26" spans="1:11" x14ac:dyDescent="0.3">
      <c r="A26" s="69"/>
      <c r="B26" s="70" t="s">
        <v>18</v>
      </c>
      <c r="C26" s="74"/>
      <c r="D26" s="71"/>
      <c r="E26" s="70"/>
      <c r="F26" s="72">
        <v>0</v>
      </c>
      <c r="G26" s="73"/>
      <c r="H26" s="73"/>
      <c r="I26" s="118">
        <v>0.41699999999999998</v>
      </c>
      <c r="J26" s="79">
        <f t="shared" si="0"/>
        <v>0</v>
      </c>
      <c r="K26" s="80">
        <f t="shared" si="1"/>
        <v>0</v>
      </c>
    </row>
    <row r="27" spans="1:11" x14ac:dyDescent="0.3">
      <c r="A27" s="69"/>
      <c r="B27" s="70" t="s">
        <v>18</v>
      </c>
      <c r="C27" s="71"/>
      <c r="D27" s="71"/>
      <c r="E27" s="70"/>
      <c r="F27" s="72">
        <v>0</v>
      </c>
      <c r="G27" s="73"/>
      <c r="H27" s="73"/>
      <c r="I27" s="118">
        <v>0.41699999999999998</v>
      </c>
      <c r="J27" s="79">
        <f t="shared" si="0"/>
        <v>0</v>
      </c>
      <c r="K27" s="80">
        <f t="shared" si="1"/>
        <v>0</v>
      </c>
    </row>
    <row r="28" spans="1:11" x14ac:dyDescent="0.3">
      <c r="A28" s="69"/>
      <c r="B28" s="70" t="s">
        <v>18</v>
      </c>
      <c r="C28" s="74"/>
      <c r="D28" s="71"/>
      <c r="E28" s="70"/>
      <c r="F28" s="72">
        <v>0</v>
      </c>
      <c r="G28" s="73"/>
      <c r="H28" s="73"/>
      <c r="I28" s="118">
        <v>0.41699999999999998</v>
      </c>
      <c r="J28" s="79">
        <f t="shared" si="0"/>
        <v>0</v>
      </c>
      <c r="K28" s="80">
        <f t="shared" si="1"/>
        <v>0</v>
      </c>
    </row>
    <row r="29" spans="1:11" x14ac:dyDescent="0.3">
      <c r="A29" s="69"/>
      <c r="B29" s="70" t="s">
        <v>18</v>
      </c>
      <c r="C29" s="74"/>
      <c r="D29" s="71"/>
      <c r="E29" s="70"/>
      <c r="F29" s="72">
        <v>0</v>
      </c>
      <c r="G29" s="73"/>
      <c r="H29" s="73"/>
      <c r="I29" s="118">
        <v>0.41699999999999998</v>
      </c>
      <c r="J29" s="79">
        <f t="shared" si="0"/>
        <v>0</v>
      </c>
      <c r="K29" s="80">
        <f t="shared" si="1"/>
        <v>0</v>
      </c>
    </row>
    <row r="30" spans="1:11" x14ac:dyDescent="0.3">
      <c r="A30" s="69"/>
      <c r="B30" s="70" t="s">
        <v>18</v>
      </c>
      <c r="C30" s="74"/>
      <c r="D30" s="71"/>
      <c r="E30" s="70"/>
      <c r="F30" s="72">
        <v>0</v>
      </c>
      <c r="G30" s="73"/>
      <c r="H30" s="73"/>
      <c r="I30" s="118">
        <v>0.41699999999999998</v>
      </c>
      <c r="J30" s="79">
        <f t="shared" si="0"/>
        <v>0</v>
      </c>
      <c r="K30" s="80">
        <f t="shared" si="1"/>
        <v>0</v>
      </c>
    </row>
    <row r="31" spans="1:11" x14ac:dyDescent="0.3">
      <c r="A31" s="69"/>
      <c r="B31" s="70" t="s">
        <v>18</v>
      </c>
      <c r="C31" s="74"/>
      <c r="D31" s="71"/>
      <c r="E31" s="70"/>
      <c r="F31" s="72">
        <v>0</v>
      </c>
      <c r="G31" s="73"/>
      <c r="H31" s="73"/>
      <c r="I31" s="118">
        <v>0.41699999999999998</v>
      </c>
      <c r="J31" s="79">
        <f t="shared" si="0"/>
        <v>0</v>
      </c>
      <c r="K31" s="80">
        <f t="shared" si="1"/>
        <v>0</v>
      </c>
    </row>
    <row r="32" spans="1:11" x14ac:dyDescent="0.3">
      <c r="A32" s="69"/>
      <c r="B32" s="70" t="s">
        <v>18</v>
      </c>
      <c r="C32" s="74"/>
      <c r="D32" s="71"/>
      <c r="E32" s="70"/>
      <c r="F32" s="72">
        <v>0</v>
      </c>
      <c r="G32" s="73"/>
      <c r="H32" s="73"/>
      <c r="I32" s="118">
        <v>0.41699999999999998</v>
      </c>
      <c r="J32" s="79">
        <f t="shared" si="0"/>
        <v>0</v>
      </c>
      <c r="K32" s="80">
        <f t="shared" si="1"/>
        <v>0</v>
      </c>
    </row>
    <row r="33" spans="1:11" x14ac:dyDescent="0.3">
      <c r="A33" s="69"/>
      <c r="B33" s="70" t="s">
        <v>18</v>
      </c>
      <c r="C33" s="74"/>
      <c r="D33" s="71"/>
      <c r="E33" s="70"/>
      <c r="F33" s="72">
        <v>0</v>
      </c>
      <c r="G33" s="73"/>
      <c r="H33" s="73"/>
      <c r="I33" s="118">
        <v>0.41699999999999998</v>
      </c>
      <c r="J33" s="79">
        <f t="shared" si="0"/>
        <v>0</v>
      </c>
      <c r="K33" s="80">
        <f t="shared" si="1"/>
        <v>0</v>
      </c>
    </row>
    <row r="34" spans="1:11" x14ac:dyDescent="0.3">
      <c r="A34" s="69"/>
      <c r="B34" s="70" t="s">
        <v>18</v>
      </c>
      <c r="C34" s="74"/>
      <c r="D34" s="71"/>
      <c r="E34" s="70"/>
      <c r="F34" s="72">
        <v>0</v>
      </c>
      <c r="G34" s="73"/>
      <c r="H34" s="73"/>
      <c r="I34" s="118">
        <v>0.41699999999999998</v>
      </c>
      <c r="J34" s="79">
        <f t="shared" si="0"/>
        <v>0</v>
      </c>
      <c r="K34" s="80">
        <f t="shared" si="1"/>
        <v>0</v>
      </c>
    </row>
    <row r="35" spans="1:11" x14ac:dyDescent="0.3">
      <c r="A35" s="76"/>
      <c r="B35" s="70" t="s">
        <v>18</v>
      </c>
      <c r="C35" s="74"/>
      <c r="D35" s="71"/>
      <c r="E35" s="70"/>
      <c r="F35" s="72">
        <v>0</v>
      </c>
      <c r="G35" s="73"/>
      <c r="H35" s="73"/>
      <c r="I35" s="118">
        <v>0.41699999999999998</v>
      </c>
      <c r="J35" s="79">
        <f t="shared" si="0"/>
        <v>0</v>
      </c>
      <c r="K35" s="80">
        <f t="shared" si="1"/>
        <v>0</v>
      </c>
    </row>
    <row r="36" spans="1:11" x14ac:dyDescent="0.3">
      <c r="A36" s="76"/>
      <c r="B36" s="70" t="s">
        <v>18</v>
      </c>
      <c r="C36" s="74"/>
      <c r="D36" s="71"/>
      <c r="E36" s="70"/>
      <c r="F36" s="72">
        <v>0</v>
      </c>
      <c r="G36" s="73"/>
      <c r="H36" s="73"/>
      <c r="I36" s="118">
        <v>0.41699999999999998</v>
      </c>
      <c r="J36" s="79">
        <f t="shared" si="0"/>
        <v>0</v>
      </c>
      <c r="K36" s="80">
        <f t="shared" si="1"/>
        <v>0</v>
      </c>
    </row>
    <row r="37" spans="1:11" x14ac:dyDescent="0.3">
      <c r="A37" s="76"/>
      <c r="B37" s="70" t="s">
        <v>18</v>
      </c>
      <c r="C37" s="74"/>
      <c r="D37" s="71"/>
      <c r="E37" s="70"/>
      <c r="F37" s="72">
        <v>0</v>
      </c>
      <c r="G37" s="73"/>
      <c r="H37" s="73"/>
      <c r="I37" s="118">
        <v>0.41699999999999998</v>
      </c>
      <c r="J37" s="79">
        <f t="shared" si="0"/>
        <v>0</v>
      </c>
      <c r="K37" s="80">
        <f t="shared" si="1"/>
        <v>0</v>
      </c>
    </row>
    <row r="38" spans="1:11" x14ac:dyDescent="0.3">
      <c r="A38" s="76"/>
      <c r="B38" s="70" t="s">
        <v>18</v>
      </c>
      <c r="C38" s="75"/>
      <c r="D38" s="75"/>
      <c r="E38" s="70"/>
      <c r="F38" s="72">
        <v>0</v>
      </c>
      <c r="G38" s="73"/>
      <c r="H38" s="73"/>
      <c r="I38" s="118">
        <v>0.41699999999999998</v>
      </c>
      <c r="J38" s="79">
        <f t="shared" si="0"/>
        <v>0</v>
      </c>
      <c r="K38" s="80">
        <f t="shared" si="1"/>
        <v>0</v>
      </c>
    </row>
    <row r="39" spans="1:11" x14ac:dyDescent="0.3">
      <c r="A39" s="76"/>
      <c r="B39" s="70" t="s">
        <v>18</v>
      </c>
      <c r="C39" s="77"/>
      <c r="D39" s="78"/>
      <c r="E39" s="78"/>
      <c r="F39" s="72">
        <v>0</v>
      </c>
      <c r="G39" s="73"/>
      <c r="H39" s="73"/>
      <c r="I39" s="118">
        <v>0.41699999999999998</v>
      </c>
      <c r="J39" s="79">
        <f t="shared" si="0"/>
        <v>0</v>
      </c>
      <c r="K39" s="80">
        <f t="shared" si="1"/>
        <v>0</v>
      </c>
    </row>
    <row r="40" spans="1:11" ht="15" thickBot="1" x14ac:dyDescent="0.35">
      <c r="A40" s="47"/>
      <c r="B40" s="48"/>
      <c r="C40" s="49"/>
      <c r="D40" s="50"/>
      <c r="E40" s="50"/>
      <c r="F40" s="46">
        <f>SUM(F8:F39)</f>
        <v>0</v>
      </c>
      <c r="G40" s="51"/>
      <c r="H40" s="51"/>
      <c r="I40" s="85" t="s">
        <v>54</v>
      </c>
      <c r="J40" s="86">
        <f>SUM(J8:J39)</f>
        <v>0</v>
      </c>
      <c r="K40" s="81"/>
    </row>
    <row r="41" spans="1:11" s="6" customFormat="1" ht="21.6" thickBot="1" x14ac:dyDescent="0.45">
      <c r="A41" s="21"/>
      <c r="B41" s="22"/>
      <c r="C41" s="23"/>
      <c r="D41" s="24"/>
      <c r="E41" s="24"/>
      <c r="F41" s="25" t="s">
        <v>38</v>
      </c>
      <c r="G41" s="26">
        <f>SUM(G8:G39)</f>
        <v>0</v>
      </c>
      <c r="H41" s="26">
        <f>SUM(H8:H39)</f>
        <v>0</v>
      </c>
      <c r="I41" s="25"/>
      <c r="J41" s="25"/>
      <c r="K41" s="82">
        <f>SUM(K8:K39)</f>
        <v>0</v>
      </c>
    </row>
    <row r="42" spans="1:11" x14ac:dyDescent="0.3">
      <c r="C42" s="8"/>
      <c r="D42" s="9"/>
      <c r="E42" s="9"/>
      <c r="F42" s="9"/>
      <c r="G42" s="7"/>
      <c r="H42" s="7"/>
    </row>
  </sheetData>
  <sheetProtection algorithmName="SHA-512" hashValue="bhx0bzgxh+4KpxL5qFKGW/ik7UiIj4QMCvArnuyEzGp/S7Er59+IHr4z7S/45tATIqo95ZJCSnKoQc1ZizBkDg==" saltValue="81wBitTrE86nPtPvr+G96g==" spinCount="100000" sheet="1" objects="1" scenarios="1"/>
  <protectedRanges>
    <protectedRange sqref="C39:F39 A8:D10 A35:B39 C35:D38 A42:H42 A11:C34 G8:H39" name="Gegevens_1_1"/>
    <protectedRange algorithmName="SHA-512" hashValue="c81rgZlOdrtOaq+b/glXjK3rCt9f1VwbSF5Ow9mQBjLufzEX/SSMPR/KLDbBd0xkqCdIS/Cl+XKRBElLPl8j4Q==" saltValue="glwVRzml0nc+paR6UQi0pw==" spinCount="100000" sqref="I42:J42" name="Totalen_1"/>
    <protectedRange sqref="D11:D34" name="Gegevens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 sqref="A7:H7" name="Gegevens_3"/>
    <protectedRange algorithmName="SHA-512" hashValue="xI2049zbCJKfu0GETLE+WWfaMLsBW2vj5OM2gfykE5ArHtGZzNNwvYhXICT9dXMNY495CaVpqHxD33ysI7J2Hg==" saltValue="qDhSGNSmhPxN24xf38BYJQ==" spinCount="100000" sqref="A7:K7" name="Titels_1"/>
  </protectedRanges>
  <mergeCells count="8">
    <mergeCell ref="B5:C5"/>
    <mergeCell ref="B2:C2"/>
    <mergeCell ref="F2:G2"/>
    <mergeCell ref="A1:B1"/>
    <mergeCell ref="B3:C3"/>
    <mergeCell ref="F3:G3"/>
    <mergeCell ref="B4:C4"/>
    <mergeCell ref="F4:G4"/>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F088F52-B6AA-496C-9D4C-604F8A0F3D65}">
          <x14:formula1>
            <xm:f>Lijsten!$B$1:$B$5</xm:f>
          </x14:formula1>
          <xm:sqref>B8:B40</xm:sqref>
        </x14:dataValidation>
        <x14:dataValidation type="list" allowBlank="1" showInputMessage="1" showErrorMessage="1" xr:uid="{D0FF4952-DF81-467D-BDDA-61F98605B1FE}">
          <x14:formula1>
            <xm:f>Lijsten!$D$1:$D$4</xm:f>
          </x14:formula1>
          <xm:sqref>I8:J39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71692-2972-4EC6-9578-A8F8042FC034}">
  <dimension ref="A1:K42"/>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6640625" customWidth="1"/>
    <col min="4" max="4" width="31.44140625" customWidth="1"/>
    <col min="5" max="5" width="22.33203125" customWidth="1"/>
    <col min="6" max="6" width="13.6640625" customWidth="1"/>
    <col min="7" max="8" width="16.6640625" customWidth="1"/>
    <col min="9" max="11" width="12.21875" customWidth="1"/>
  </cols>
  <sheetData>
    <row r="1" spans="1:11" ht="15" thickBot="1" x14ac:dyDescent="0.35">
      <c r="A1" s="133" t="s">
        <v>0</v>
      </c>
      <c r="B1" s="134"/>
      <c r="C1" s="34"/>
      <c r="D1" s="34"/>
      <c r="E1" s="34"/>
      <c r="F1" s="34"/>
      <c r="G1" s="34"/>
      <c r="H1" s="34"/>
      <c r="I1" s="19"/>
      <c r="J1" s="19"/>
      <c r="K1" s="20"/>
    </row>
    <row r="2" spans="1:11" ht="23.4" x14ac:dyDescent="0.45">
      <c r="A2" s="29"/>
      <c r="B2" s="135" t="str">
        <f>CONCATENATE('Personalia en overzicht'!D10," ",'Personalia en overzicht'!D11)</f>
        <v>naam voornaam</v>
      </c>
      <c r="C2" s="136"/>
      <c r="D2" s="6"/>
      <c r="E2" s="31" t="s">
        <v>39</v>
      </c>
      <c r="F2" s="129" t="str">
        <f>CONCATENATE(B2,C2,F4,H3)</f>
        <v>naam voornaam202308</v>
      </c>
      <c r="G2" s="130"/>
      <c r="H2" s="38"/>
      <c r="I2" s="6"/>
      <c r="J2" s="6"/>
      <c r="K2" s="35"/>
    </row>
    <row r="3" spans="1:11" x14ac:dyDescent="0.3">
      <c r="A3" s="1"/>
      <c r="B3" s="137" t="str">
        <f>'Personalia en overzicht'!D12</f>
        <v>Straat + nummer</v>
      </c>
      <c r="C3" s="138"/>
      <c r="D3" s="7"/>
      <c r="E3" s="32" t="s">
        <v>40</v>
      </c>
      <c r="F3" s="131" t="s">
        <v>33</v>
      </c>
      <c r="G3" s="132"/>
      <c r="H3" s="36" t="s">
        <v>61</v>
      </c>
      <c r="K3" s="2"/>
    </row>
    <row r="4" spans="1:11" x14ac:dyDescent="0.3">
      <c r="A4" s="1"/>
      <c r="B4" s="137" t="str">
        <f>CONCATENATE('Personalia en overzicht'!D13,'Personalia en overzicht'!D14)</f>
        <v>postcodegemeente</v>
      </c>
      <c r="C4" s="138"/>
      <c r="D4" s="7"/>
      <c r="E4" s="32" t="s">
        <v>2</v>
      </c>
      <c r="F4" s="131">
        <f>'Personalia en overzicht'!D3</f>
        <v>2023</v>
      </c>
      <c r="G4" s="132"/>
      <c r="H4" s="39"/>
      <c r="K4" s="2"/>
    </row>
    <row r="5" spans="1:11" ht="15" thickBot="1" x14ac:dyDescent="0.35">
      <c r="A5" s="1"/>
      <c r="B5" s="127" t="str">
        <f>'Personalia en overzicht'!D16</f>
        <v>BEXX XXXX XXXX XXXX</v>
      </c>
      <c r="C5" s="128"/>
      <c r="D5" s="7"/>
      <c r="E5" s="33" t="s">
        <v>42</v>
      </c>
      <c r="F5" s="54" t="str">
        <f>'Personalia en overzicht'!D18</f>
        <v>Verenigingswerk</v>
      </c>
      <c r="G5" s="52"/>
      <c r="H5" s="7"/>
      <c r="K5" s="2"/>
    </row>
    <row r="6" spans="1:11" ht="15" thickBot="1" x14ac:dyDescent="0.35">
      <c r="A6" s="3"/>
      <c r="B6" s="4"/>
      <c r="C6" s="4"/>
      <c r="D6" s="4"/>
      <c r="E6" s="4"/>
      <c r="F6" s="4"/>
      <c r="G6" s="4"/>
      <c r="H6" s="4"/>
      <c r="I6" s="4"/>
      <c r="J6" s="4"/>
      <c r="K6" s="5"/>
    </row>
    <row r="7" spans="1:11" ht="62.4" customHeight="1" x14ac:dyDescent="0.3">
      <c r="A7" s="42" t="s">
        <v>43</v>
      </c>
      <c r="B7" s="43" t="s">
        <v>44</v>
      </c>
      <c r="C7" s="44" t="s">
        <v>45</v>
      </c>
      <c r="D7" s="44" t="s">
        <v>46</v>
      </c>
      <c r="E7" s="43" t="s">
        <v>47</v>
      </c>
      <c r="F7" s="44" t="s">
        <v>48</v>
      </c>
      <c r="G7" s="44" t="s">
        <v>49</v>
      </c>
      <c r="H7" s="44" t="s">
        <v>50</v>
      </c>
      <c r="I7" s="44" t="s">
        <v>51</v>
      </c>
      <c r="J7" s="44" t="s">
        <v>52</v>
      </c>
      <c r="K7" s="45" t="s">
        <v>53</v>
      </c>
    </row>
    <row r="8" spans="1:11" x14ac:dyDescent="0.3">
      <c r="A8" s="69"/>
      <c r="B8" s="70" t="s">
        <v>18</v>
      </c>
      <c r="C8" s="71"/>
      <c r="D8" s="71"/>
      <c r="E8" s="70"/>
      <c r="F8" s="72">
        <v>0</v>
      </c>
      <c r="G8" s="73"/>
      <c r="H8" s="73"/>
      <c r="I8" s="118">
        <v>0.41699999999999998</v>
      </c>
      <c r="J8" s="79">
        <f>(G8+H8)</f>
        <v>0</v>
      </c>
      <c r="K8" s="80">
        <f>F8/15</f>
        <v>0</v>
      </c>
    </row>
    <row r="9" spans="1:11" x14ac:dyDescent="0.3">
      <c r="A9" s="69"/>
      <c r="B9" s="70" t="s">
        <v>18</v>
      </c>
      <c r="C9" s="71"/>
      <c r="D9" s="71"/>
      <c r="E9" s="70"/>
      <c r="F9" s="72">
        <v>0</v>
      </c>
      <c r="G9" s="73"/>
      <c r="H9" s="73"/>
      <c r="I9" s="118">
        <v>0.41699999999999998</v>
      </c>
      <c r="J9" s="79">
        <f t="shared" ref="J9:J39" si="0">(G9+H9)</f>
        <v>0</v>
      </c>
      <c r="K9" s="80">
        <f t="shared" ref="K9:K39" si="1">F9/15</f>
        <v>0</v>
      </c>
    </row>
    <row r="10" spans="1:11" x14ac:dyDescent="0.3">
      <c r="A10" s="69"/>
      <c r="B10" s="70" t="s">
        <v>18</v>
      </c>
      <c r="C10" s="70"/>
      <c r="D10" s="71"/>
      <c r="E10" s="70"/>
      <c r="F10" s="72">
        <v>0</v>
      </c>
      <c r="G10" s="73"/>
      <c r="H10" s="73"/>
      <c r="I10" s="118">
        <v>0.41699999999999998</v>
      </c>
      <c r="J10" s="79">
        <f t="shared" si="0"/>
        <v>0</v>
      </c>
      <c r="K10" s="80">
        <f t="shared" si="1"/>
        <v>0</v>
      </c>
    </row>
    <row r="11" spans="1:11" x14ac:dyDescent="0.3">
      <c r="A11" s="69"/>
      <c r="B11" s="70" t="s">
        <v>18</v>
      </c>
      <c r="C11" s="71"/>
      <c r="D11" s="71"/>
      <c r="E11" s="70"/>
      <c r="F11" s="72">
        <v>0</v>
      </c>
      <c r="G11" s="73"/>
      <c r="H11" s="73"/>
      <c r="I11" s="118">
        <v>0.41699999999999998</v>
      </c>
      <c r="J11" s="79">
        <f t="shared" si="0"/>
        <v>0</v>
      </c>
      <c r="K11" s="80">
        <f t="shared" si="1"/>
        <v>0</v>
      </c>
    </row>
    <row r="12" spans="1:11" x14ac:dyDescent="0.3">
      <c r="A12" s="69"/>
      <c r="B12" s="70" t="s">
        <v>18</v>
      </c>
      <c r="C12" s="74"/>
      <c r="D12" s="71"/>
      <c r="E12" s="70"/>
      <c r="F12" s="72">
        <v>0</v>
      </c>
      <c r="G12" s="73"/>
      <c r="H12" s="73"/>
      <c r="I12" s="118">
        <v>0.41699999999999998</v>
      </c>
      <c r="J12" s="79">
        <f t="shared" si="0"/>
        <v>0</v>
      </c>
      <c r="K12" s="80">
        <f t="shared" si="1"/>
        <v>0</v>
      </c>
    </row>
    <row r="13" spans="1:11" x14ac:dyDescent="0.3">
      <c r="A13" s="69"/>
      <c r="B13" s="70" t="s">
        <v>18</v>
      </c>
      <c r="C13" s="74"/>
      <c r="D13" s="71"/>
      <c r="E13" s="70"/>
      <c r="F13" s="72">
        <v>0</v>
      </c>
      <c r="G13" s="73"/>
      <c r="H13" s="73"/>
      <c r="I13" s="118">
        <v>0.41699999999999998</v>
      </c>
      <c r="J13" s="79">
        <f t="shared" si="0"/>
        <v>0</v>
      </c>
      <c r="K13" s="80">
        <f t="shared" si="1"/>
        <v>0</v>
      </c>
    </row>
    <row r="14" spans="1:11" x14ac:dyDescent="0.3">
      <c r="A14" s="69"/>
      <c r="B14" s="70" t="s">
        <v>18</v>
      </c>
      <c r="C14" s="74"/>
      <c r="D14" s="71"/>
      <c r="E14" s="70"/>
      <c r="F14" s="72">
        <v>0</v>
      </c>
      <c r="G14" s="73"/>
      <c r="H14" s="73"/>
      <c r="I14" s="118">
        <v>0.41699999999999998</v>
      </c>
      <c r="J14" s="79">
        <f t="shared" si="0"/>
        <v>0</v>
      </c>
      <c r="K14" s="80">
        <f t="shared" si="1"/>
        <v>0</v>
      </c>
    </row>
    <row r="15" spans="1:11" x14ac:dyDescent="0.3">
      <c r="A15" s="69"/>
      <c r="B15" s="70" t="s">
        <v>18</v>
      </c>
      <c r="C15" s="71"/>
      <c r="D15" s="71"/>
      <c r="E15" s="70"/>
      <c r="F15" s="72">
        <v>0</v>
      </c>
      <c r="G15" s="73"/>
      <c r="H15" s="73"/>
      <c r="I15" s="118">
        <v>0.41699999999999998</v>
      </c>
      <c r="J15" s="79">
        <f t="shared" si="0"/>
        <v>0</v>
      </c>
      <c r="K15" s="80">
        <f t="shared" si="1"/>
        <v>0</v>
      </c>
    </row>
    <row r="16" spans="1:11" x14ac:dyDescent="0.3">
      <c r="A16" s="69"/>
      <c r="B16" s="70" t="s">
        <v>18</v>
      </c>
      <c r="C16" s="74"/>
      <c r="D16" s="71"/>
      <c r="E16" s="70"/>
      <c r="F16" s="72">
        <v>0</v>
      </c>
      <c r="G16" s="73"/>
      <c r="H16" s="73"/>
      <c r="I16" s="118">
        <v>0.41699999999999998</v>
      </c>
      <c r="J16" s="79">
        <f t="shared" si="0"/>
        <v>0</v>
      </c>
      <c r="K16" s="80">
        <f t="shared" si="1"/>
        <v>0</v>
      </c>
    </row>
    <row r="17" spans="1:11" x14ac:dyDescent="0.3">
      <c r="A17" s="69"/>
      <c r="B17" s="70" t="s">
        <v>18</v>
      </c>
      <c r="C17" s="74"/>
      <c r="D17" s="71"/>
      <c r="E17" s="70"/>
      <c r="F17" s="72">
        <v>0</v>
      </c>
      <c r="G17" s="73"/>
      <c r="H17" s="73"/>
      <c r="I17" s="118">
        <v>0.41699999999999998</v>
      </c>
      <c r="J17" s="79">
        <f t="shared" si="0"/>
        <v>0</v>
      </c>
      <c r="K17" s="80">
        <f t="shared" si="1"/>
        <v>0</v>
      </c>
    </row>
    <row r="18" spans="1:11" x14ac:dyDescent="0.3">
      <c r="A18" s="69"/>
      <c r="B18" s="70" t="s">
        <v>18</v>
      </c>
      <c r="C18" s="74"/>
      <c r="D18" s="71"/>
      <c r="E18" s="70"/>
      <c r="F18" s="72">
        <v>0</v>
      </c>
      <c r="G18" s="73"/>
      <c r="H18" s="73"/>
      <c r="I18" s="118">
        <v>0.41699999999999998</v>
      </c>
      <c r="J18" s="79">
        <f t="shared" si="0"/>
        <v>0</v>
      </c>
      <c r="K18" s="80">
        <f t="shared" si="1"/>
        <v>0</v>
      </c>
    </row>
    <row r="19" spans="1:11" x14ac:dyDescent="0.3">
      <c r="A19" s="69"/>
      <c r="B19" s="70" t="s">
        <v>18</v>
      </c>
      <c r="C19" s="74"/>
      <c r="D19" s="71"/>
      <c r="E19" s="70"/>
      <c r="F19" s="72">
        <v>0</v>
      </c>
      <c r="G19" s="73"/>
      <c r="H19" s="73"/>
      <c r="I19" s="118">
        <v>0.41699999999999998</v>
      </c>
      <c r="J19" s="79">
        <f t="shared" si="0"/>
        <v>0</v>
      </c>
      <c r="K19" s="80">
        <f t="shared" si="1"/>
        <v>0</v>
      </c>
    </row>
    <row r="20" spans="1:11" x14ac:dyDescent="0.3">
      <c r="A20" s="69"/>
      <c r="B20" s="70" t="s">
        <v>18</v>
      </c>
      <c r="C20" s="74"/>
      <c r="D20" s="71"/>
      <c r="E20" s="70"/>
      <c r="F20" s="72">
        <v>0</v>
      </c>
      <c r="G20" s="73"/>
      <c r="H20" s="73"/>
      <c r="I20" s="118">
        <v>0.41699999999999998</v>
      </c>
      <c r="J20" s="79">
        <f t="shared" si="0"/>
        <v>0</v>
      </c>
      <c r="K20" s="80">
        <f t="shared" si="1"/>
        <v>0</v>
      </c>
    </row>
    <row r="21" spans="1:11" x14ac:dyDescent="0.3">
      <c r="A21" s="69"/>
      <c r="B21" s="70" t="s">
        <v>18</v>
      </c>
      <c r="C21" s="74"/>
      <c r="D21" s="71"/>
      <c r="E21" s="70"/>
      <c r="F21" s="72">
        <v>0</v>
      </c>
      <c r="G21" s="73"/>
      <c r="H21" s="73"/>
      <c r="I21" s="118">
        <v>0.41699999999999998</v>
      </c>
      <c r="J21" s="79">
        <f t="shared" si="0"/>
        <v>0</v>
      </c>
      <c r="K21" s="80">
        <f t="shared" si="1"/>
        <v>0</v>
      </c>
    </row>
    <row r="22" spans="1:11" x14ac:dyDescent="0.3">
      <c r="A22" s="69"/>
      <c r="B22" s="70" t="s">
        <v>18</v>
      </c>
      <c r="C22" s="74"/>
      <c r="D22" s="71"/>
      <c r="E22" s="70"/>
      <c r="F22" s="72">
        <v>0</v>
      </c>
      <c r="G22" s="73"/>
      <c r="H22" s="73"/>
      <c r="I22" s="118">
        <v>0.41699999999999998</v>
      </c>
      <c r="J22" s="79">
        <f t="shared" si="0"/>
        <v>0</v>
      </c>
      <c r="K22" s="80">
        <f t="shared" si="1"/>
        <v>0</v>
      </c>
    </row>
    <row r="23" spans="1:11" x14ac:dyDescent="0.3">
      <c r="A23" s="69"/>
      <c r="B23" s="70" t="s">
        <v>18</v>
      </c>
      <c r="C23" s="71"/>
      <c r="D23" s="71"/>
      <c r="E23" s="70"/>
      <c r="F23" s="72">
        <v>0</v>
      </c>
      <c r="G23" s="73"/>
      <c r="H23" s="73"/>
      <c r="I23" s="118">
        <v>0.41699999999999998</v>
      </c>
      <c r="J23" s="79">
        <f t="shared" si="0"/>
        <v>0</v>
      </c>
      <c r="K23" s="80">
        <f t="shared" si="1"/>
        <v>0</v>
      </c>
    </row>
    <row r="24" spans="1:11" x14ac:dyDescent="0.3">
      <c r="A24" s="69"/>
      <c r="B24" s="70" t="s">
        <v>18</v>
      </c>
      <c r="C24" s="74"/>
      <c r="D24" s="71"/>
      <c r="E24" s="70"/>
      <c r="F24" s="72">
        <v>0</v>
      </c>
      <c r="G24" s="73"/>
      <c r="H24" s="73"/>
      <c r="I24" s="118">
        <v>0.41699999999999998</v>
      </c>
      <c r="J24" s="79">
        <f t="shared" si="0"/>
        <v>0</v>
      </c>
      <c r="K24" s="80">
        <f t="shared" si="1"/>
        <v>0</v>
      </c>
    </row>
    <row r="25" spans="1:11" x14ac:dyDescent="0.3">
      <c r="A25" s="69"/>
      <c r="B25" s="70" t="s">
        <v>18</v>
      </c>
      <c r="C25" s="74"/>
      <c r="D25" s="71"/>
      <c r="E25" s="70"/>
      <c r="F25" s="72">
        <v>0</v>
      </c>
      <c r="G25" s="73"/>
      <c r="H25" s="73"/>
      <c r="I25" s="118">
        <v>0.41699999999999998</v>
      </c>
      <c r="J25" s="79">
        <f t="shared" si="0"/>
        <v>0</v>
      </c>
      <c r="K25" s="80">
        <f t="shared" si="1"/>
        <v>0</v>
      </c>
    </row>
    <row r="26" spans="1:11" x14ac:dyDescent="0.3">
      <c r="A26" s="69"/>
      <c r="B26" s="70" t="s">
        <v>18</v>
      </c>
      <c r="C26" s="74"/>
      <c r="D26" s="71"/>
      <c r="E26" s="70"/>
      <c r="F26" s="72">
        <v>0</v>
      </c>
      <c r="G26" s="73"/>
      <c r="H26" s="73"/>
      <c r="I26" s="118">
        <v>0.41699999999999998</v>
      </c>
      <c r="J26" s="79">
        <f t="shared" si="0"/>
        <v>0</v>
      </c>
      <c r="K26" s="80">
        <f t="shared" si="1"/>
        <v>0</v>
      </c>
    </row>
    <row r="27" spans="1:11" x14ac:dyDescent="0.3">
      <c r="A27" s="69"/>
      <c r="B27" s="70" t="s">
        <v>18</v>
      </c>
      <c r="C27" s="71"/>
      <c r="D27" s="71"/>
      <c r="E27" s="70"/>
      <c r="F27" s="72">
        <v>0</v>
      </c>
      <c r="G27" s="73"/>
      <c r="H27" s="73"/>
      <c r="I27" s="118">
        <v>0.41699999999999998</v>
      </c>
      <c r="J27" s="79">
        <f t="shared" si="0"/>
        <v>0</v>
      </c>
      <c r="K27" s="80">
        <f t="shared" si="1"/>
        <v>0</v>
      </c>
    </row>
    <row r="28" spans="1:11" x14ac:dyDescent="0.3">
      <c r="A28" s="69"/>
      <c r="B28" s="70" t="s">
        <v>18</v>
      </c>
      <c r="C28" s="74"/>
      <c r="D28" s="71"/>
      <c r="E28" s="70"/>
      <c r="F28" s="72">
        <v>0</v>
      </c>
      <c r="G28" s="73"/>
      <c r="H28" s="73"/>
      <c r="I28" s="118">
        <v>0.41699999999999998</v>
      </c>
      <c r="J28" s="79">
        <f t="shared" si="0"/>
        <v>0</v>
      </c>
      <c r="K28" s="80">
        <f t="shared" si="1"/>
        <v>0</v>
      </c>
    </row>
    <row r="29" spans="1:11" x14ac:dyDescent="0.3">
      <c r="A29" s="69"/>
      <c r="B29" s="70" t="s">
        <v>18</v>
      </c>
      <c r="C29" s="74"/>
      <c r="D29" s="71"/>
      <c r="E29" s="70"/>
      <c r="F29" s="72">
        <v>0</v>
      </c>
      <c r="G29" s="73"/>
      <c r="H29" s="73"/>
      <c r="I29" s="118">
        <v>0.41699999999999998</v>
      </c>
      <c r="J29" s="79">
        <f t="shared" si="0"/>
        <v>0</v>
      </c>
      <c r="K29" s="80">
        <f t="shared" si="1"/>
        <v>0</v>
      </c>
    </row>
    <row r="30" spans="1:11" x14ac:dyDescent="0.3">
      <c r="A30" s="69"/>
      <c r="B30" s="70" t="s">
        <v>18</v>
      </c>
      <c r="C30" s="74"/>
      <c r="D30" s="71"/>
      <c r="E30" s="70"/>
      <c r="F30" s="72">
        <v>0</v>
      </c>
      <c r="G30" s="73"/>
      <c r="H30" s="73"/>
      <c r="I30" s="118">
        <v>0.41699999999999998</v>
      </c>
      <c r="J30" s="79">
        <f t="shared" si="0"/>
        <v>0</v>
      </c>
      <c r="K30" s="80">
        <f t="shared" si="1"/>
        <v>0</v>
      </c>
    </row>
    <row r="31" spans="1:11" x14ac:dyDescent="0.3">
      <c r="A31" s="69"/>
      <c r="B31" s="70" t="s">
        <v>18</v>
      </c>
      <c r="C31" s="74"/>
      <c r="D31" s="71"/>
      <c r="E31" s="70"/>
      <c r="F31" s="72">
        <v>0</v>
      </c>
      <c r="G31" s="73"/>
      <c r="H31" s="73"/>
      <c r="I31" s="118">
        <v>0.41699999999999998</v>
      </c>
      <c r="J31" s="79">
        <f t="shared" si="0"/>
        <v>0</v>
      </c>
      <c r="K31" s="80">
        <f t="shared" si="1"/>
        <v>0</v>
      </c>
    </row>
    <row r="32" spans="1:11" x14ac:dyDescent="0.3">
      <c r="A32" s="69"/>
      <c r="B32" s="70" t="s">
        <v>18</v>
      </c>
      <c r="C32" s="74"/>
      <c r="D32" s="71"/>
      <c r="E32" s="70"/>
      <c r="F32" s="72">
        <v>0</v>
      </c>
      <c r="G32" s="73"/>
      <c r="H32" s="73"/>
      <c r="I32" s="118">
        <v>0.41699999999999998</v>
      </c>
      <c r="J32" s="79">
        <f t="shared" si="0"/>
        <v>0</v>
      </c>
      <c r="K32" s="80">
        <f t="shared" si="1"/>
        <v>0</v>
      </c>
    </row>
    <row r="33" spans="1:11" x14ac:dyDescent="0.3">
      <c r="A33" s="69"/>
      <c r="B33" s="70" t="s">
        <v>18</v>
      </c>
      <c r="C33" s="74"/>
      <c r="D33" s="71"/>
      <c r="E33" s="70"/>
      <c r="F33" s="72">
        <v>0</v>
      </c>
      <c r="G33" s="73"/>
      <c r="H33" s="73"/>
      <c r="I33" s="118">
        <v>0.41699999999999998</v>
      </c>
      <c r="J33" s="79">
        <f t="shared" si="0"/>
        <v>0</v>
      </c>
      <c r="K33" s="80">
        <f t="shared" si="1"/>
        <v>0</v>
      </c>
    </row>
    <row r="34" spans="1:11" x14ac:dyDescent="0.3">
      <c r="A34" s="69"/>
      <c r="B34" s="70" t="s">
        <v>18</v>
      </c>
      <c r="C34" s="74"/>
      <c r="D34" s="71"/>
      <c r="E34" s="70"/>
      <c r="F34" s="72">
        <v>0</v>
      </c>
      <c r="G34" s="73"/>
      <c r="H34" s="73"/>
      <c r="I34" s="118">
        <v>0.41699999999999998</v>
      </c>
      <c r="J34" s="79">
        <f t="shared" si="0"/>
        <v>0</v>
      </c>
      <c r="K34" s="80">
        <f t="shared" si="1"/>
        <v>0</v>
      </c>
    </row>
    <row r="35" spans="1:11" x14ac:dyDescent="0.3">
      <c r="A35" s="76"/>
      <c r="B35" s="70" t="s">
        <v>18</v>
      </c>
      <c r="C35" s="74"/>
      <c r="D35" s="71"/>
      <c r="E35" s="70"/>
      <c r="F35" s="72">
        <v>0</v>
      </c>
      <c r="G35" s="73"/>
      <c r="H35" s="73"/>
      <c r="I35" s="118">
        <v>0.41699999999999998</v>
      </c>
      <c r="J35" s="79">
        <f t="shared" si="0"/>
        <v>0</v>
      </c>
      <c r="K35" s="80">
        <f t="shared" si="1"/>
        <v>0</v>
      </c>
    </row>
    <row r="36" spans="1:11" x14ac:dyDescent="0.3">
      <c r="A36" s="76"/>
      <c r="B36" s="70" t="s">
        <v>18</v>
      </c>
      <c r="C36" s="74"/>
      <c r="D36" s="71"/>
      <c r="E36" s="70"/>
      <c r="F36" s="72">
        <v>0</v>
      </c>
      <c r="G36" s="73"/>
      <c r="H36" s="73"/>
      <c r="I36" s="118">
        <v>0.41699999999999998</v>
      </c>
      <c r="J36" s="79">
        <f t="shared" si="0"/>
        <v>0</v>
      </c>
      <c r="K36" s="80">
        <f t="shared" si="1"/>
        <v>0</v>
      </c>
    </row>
    <row r="37" spans="1:11" x14ac:dyDescent="0.3">
      <c r="A37" s="76"/>
      <c r="B37" s="70" t="s">
        <v>18</v>
      </c>
      <c r="C37" s="74"/>
      <c r="D37" s="71"/>
      <c r="E37" s="70"/>
      <c r="F37" s="72">
        <v>0</v>
      </c>
      <c r="G37" s="73"/>
      <c r="H37" s="73"/>
      <c r="I37" s="118">
        <v>0.41699999999999998</v>
      </c>
      <c r="J37" s="79">
        <f t="shared" si="0"/>
        <v>0</v>
      </c>
      <c r="K37" s="80">
        <f t="shared" si="1"/>
        <v>0</v>
      </c>
    </row>
    <row r="38" spans="1:11" x14ac:dyDescent="0.3">
      <c r="A38" s="76"/>
      <c r="B38" s="70" t="s">
        <v>18</v>
      </c>
      <c r="C38" s="75"/>
      <c r="D38" s="75"/>
      <c r="E38" s="70"/>
      <c r="F38" s="72">
        <v>0</v>
      </c>
      <c r="G38" s="73"/>
      <c r="H38" s="73"/>
      <c r="I38" s="118">
        <v>0.41699999999999998</v>
      </c>
      <c r="J38" s="79">
        <f t="shared" si="0"/>
        <v>0</v>
      </c>
      <c r="K38" s="80">
        <f t="shared" si="1"/>
        <v>0</v>
      </c>
    </row>
    <row r="39" spans="1:11" x14ac:dyDescent="0.3">
      <c r="A39" s="76"/>
      <c r="B39" s="70" t="s">
        <v>18</v>
      </c>
      <c r="C39" s="77"/>
      <c r="D39" s="78"/>
      <c r="E39" s="78"/>
      <c r="F39" s="72">
        <v>0</v>
      </c>
      <c r="G39" s="73"/>
      <c r="H39" s="73"/>
      <c r="I39" s="118">
        <v>0.41699999999999998</v>
      </c>
      <c r="J39" s="79">
        <f t="shared" si="0"/>
        <v>0</v>
      </c>
      <c r="K39" s="80">
        <f t="shared" si="1"/>
        <v>0</v>
      </c>
    </row>
    <row r="40" spans="1:11" ht="15" thickBot="1" x14ac:dyDescent="0.35">
      <c r="A40" s="47"/>
      <c r="B40" s="48"/>
      <c r="C40" s="49"/>
      <c r="D40" s="50"/>
      <c r="E40" s="50"/>
      <c r="F40" s="46">
        <f>SUM(F8:F39)</f>
        <v>0</v>
      </c>
      <c r="G40" s="51"/>
      <c r="H40" s="51"/>
      <c r="I40" s="85" t="s">
        <v>54</v>
      </c>
      <c r="J40" s="86">
        <f>SUM(J8:J39)</f>
        <v>0</v>
      </c>
      <c r="K40" s="81"/>
    </row>
    <row r="41" spans="1:11" s="6" customFormat="1" ht="21.6" thickBot="1" x14ac:dyDescent="0.45">
      <c r="A41" s="21"/>
      <c r="B41" s="22"/>
      <c r="C41" s="23"/>
      <c r="D41" s="24"/>
      <c r="E41" s="24"/>
      <c r="F41" s="25" t="s">
        <v>38</v>
      </c>
      <c r="G41" s="26">
        <f>SUM(G8:G39)</f>
        <v>0</v>
      </c>
      <c r="H41" s="26">
        <f>SUM(H8:H39)</f>
        <v>0</v>
      </c>
      <c r="I41" s="25"/>
      <c r="J41" s="25"/>
      <c r="K41" s="82">
        <f>SUM(K8:K39)</f>
        <v>0</v>
      </c>
    </row>
    <row r="42" spans="1:11" x14ac:dyDescent="0.3">
      <c r="C42" s="8"/>
      <c r="D42" s="9"/>
      <c r="E42" s="9"/>
      <c r="F42" s="9"/>
      <c r="G42" s="7"/>
      <c r="H42" s="7"/>
    </row>
  </sheetData>
  <sheetProtection algorithmName="SHA-512" hashValue="ovVh3UYUOQ33ajVHTUo33QzlgOK0eyIxY9e4ENkdh8SV5A9aLJmgomOR44S0RUJZVyNND27Mvpx6CgJ5qF7bFw==" saltValue="oku8a6VlQ0w8TzNfMzJxMg==" spinCount="100000" sheet="1" objects="1" scenarios="1"/>
  <protectedRanges>
    <protectedRange sqref="C39:F39 A8:D10 A35:B39 C35:D38 A42:H42 A11:C34 G8:H39" name="Gegevens_1_1"/>
    <protectedRange algorithmName="SHA-512" hashValue="c81rgZlOdrtOaq+b/glXjK3rCt9f1VwbSF5Ow9mQBjLufzEX/SSMPR/KLDbBd0xkqCdIS/Cl+XKRBElLPl8j4Q==" saltValue="glwVRzml0nc+paR6UQi0pw==" spinCount="100000" sqref="I42:J42" name="Totalen_1"/>
    <protectedRange sqref="D11:D34" name="Gegevens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 sqref="A7:H7" name="Gegevens_3"/>
    <protectedRange algorithmName="SHA-512" hashValue="xI2049zbCJKfu0GETLE+WWfaMLsBW2vj5OM2gfykE5ArHtGZzNNwvYhXICT9dXMNY495CaVpqHxD33ysI7J2Hg==" saltValue="qDhSGNSmhPxN24xf38BYJQ==" spinCount="100000" sqref="A7:K7" name="Titels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100BA3F-D0FD-458B-9072-C53A2D1EED8C}">
          <x14:formula1>
            <xm:f>Lijsten!$B$1:$B$5</xm:f>
          </x14:formula1>
          <xm:sqref>B8:B40</xm:sqref>
        </x14:dataValidation>
        <x14:dataValidation type="list" allowBlank="1" showInputMessage="1" showErrorMessage="1" xr:uid="{8F0AD9B0-ECCD-492C-A13C-BBA2AC7863E3}">
          <x14:formula1>
            <xm:f>Lijsten!$D$1:$D$4</xm:f>
          </x14:formula1>
          <xm:sqref>I8:J39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0E9217BE7FF249B3E685FFC866EDDF" ma:contentTypeVersion="16" ma:contentTypeDescription="Een nieuw document maken." ma:contentTypeScope="" ma:versionID="fc68c40a8f4fbd943d810a29c4cd58ee">
  <xsd:schema xmlns:xsd="http://www.w3.org/2001/XMLSchema" xmlns:xs="http://www.w3.org/2001/XMLSchema" xmlns:p="http://schemas.microsoft.com/office/2006/metadata/properties" xmlns:ns2="4951b68c-3f37-43f6-b9b1-051e5d277f4d" xmlns:ns3="15bf8341-14ba-437c-a659-0e3d7dba9128" targetNamespace="http://schemas.microsoft.com/office/2006/metadata/properties" ma:root="true" ma:fieldsID="f0eea2bebbc9b8259949eea41f9cd6ba" ns2:_="" ns3:_="">
    <xsd:import namespace="4951b68c-3f37-43f6-b9b1-051e5d277f4d"/>
    <xsd:import namespace="15bf8341-14ba-437c-a659-0e3d7dba91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51b68c-3f37-43f6-b9b1-051e5d277f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6011d893-1b8f-4218-8d5b-be4dd9553f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5bf8341-14ba-437c-a659-0e3d7dba9128"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dba048c4-47d3-499a-9f7e-088f97fdc0ba}" ma:internalName="TaxCatchAll" ma:showField="CatchAllData" ma:web="15bf8341-14ba-437c-a659-0e3d7dba91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5bf8341-14ba-437c-a659-0e3d7dba9128" xsi:nil="true"/>
    <lcf76f155ced4ddcb4097134ff3c332f xmlns="4951b68c-3f37-43f6-b9b1-051e5d277f4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A23BE4A-8C65-4C66-BC71-9187B78B0B18}">
  <ds:schemaRefs>
    <ds:schemaRef ds:uri="http://schemas.microsoft.com/sharepoint/v3/contenttype/forms"/>
  </ds:schemaRefs>
</ds:datastoreItem>
</file>

<file path=customXml/itemProps2.xml><?xml version="1.0" encoding="utf-8"?>
<ds:datastoreItem xmlns:ds="http://schemas.openxmlformats.org/officeDocument/2006/customXml" ds:itemID="{54400264-7286-418B-B497-773151AF2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51b68c-3f37-43f6-b9b1-051e5d277f4d"/>
    <ds:schemaRef ds:uri="15bf8341-14ba-437c-a659-0e3d7dba91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365283-07DF-4841-A8A4-D7D852A97663}">
  <ds:schemaRefs>
    <ds:schemaRef ds:uri="http://schemas.microsoft.com/office/2006/metadata/properties"/>
    <ds:schemaRef ds:uri="http://schemas.microsoft.com/office/infopath/2007/PartnerControls"/>
    <ds:schemaRef ds:uri="15bf8341-14ba-437c-a659-0e3d7dba9128"/>
    <ds:schemaRef ds:uri="4951b68c-3f37-43f6-b9b1-051e5d277f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13</vt:i4>
      </vt:variant>
    </vt:vector>
  </HeadingPairs>
  <TitlesOfParts>
    <vt:vector size="27" baseType="lpstr">
      <vt:lpstr>Personalia en overzicht</vt:lpstr>
      <vt:lpstr>JAN</vt:lpstr>
      <vt:lpstr>FEB</vt:lpstr>
      <vt:lpstr>MAA</vt:lpstr>
      <vt:lpstr>APR</vt:lpstr>
      <vt:lpstr>MEI</vt:lpstr>
      <vt:lpstr>JUN</vt:lpstr>
      <vt:lpstr>JUL</vt:lpstr>
      <vt:lpstr>AUG</vt:lpstr>
      <vt:lpstr>SEP</vt:lpstr>
      <vt:lpstr>OKT</vt:lpstr>
      <vt:lpstr>NOV</vt:lpstr>
      <vt:lpstr>DEC</vt:lpstr>
      <vt:lpstr>Lijsten</vt:lpstr>
      <vt:lpstr>APR!Afdrukbereik</vt:lpstr>
      <vt:lpstr>AUG!Afdrukbereik</vt:lpstr>
      <vt:lpstr>DEC!Afdrukbereik</vt:lpstr>
      <vt:lpstr>FEB!Afdrukbereik</vt:lpstr>
      <vt:lpstr>JAN!Afdrukbereik</vt:lpstr>
      <vt:lpstr>JUL!Afdrukbereik</vt:lpstr>
      <vt:lpstr>JUN!Afdrukbereik</vt:lpstr>
      <vt:lpstr>MAA!Afdrukbereik</vt:lpstr>
      <vt:lpstr>MEI!Afdrukbereik</vt:lpstr>
      <vt:lpstr>NOV!Afdrukbereik</vt:lpstr>
      <vt:lpstr>OKT!Afdrukbereik</vt:lpstr>
      <vt:lpstr>'Personalia en overzicht'!Afdrukbereik</vt:lpstr>
      <vt:lpstr>SEP!Afdrukbereik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Hubert Maes</dc:creator>
  <cp:keywords/>
  <dc:description/>
  <cp:lastModifiedBy>Dries Boulet</cp:lastModifiedBy>
  <cp:revision/>
  <cp:lastPrinted>2022-12-12T10:24:15Z</cp:lastPrinted>
  <dcterms:created xsi:type="dcterms:W3CDTF">2020-05-20T18:48:33Z</dcterms:created>
  <dcterms:modified xsi:type="dcterms:W3CDTF">2022-12-12T10:31:09Z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0x010100CC0E9217BE7FF249B3E685FFC866EDDF</vt:lpwstr>
  </property>
  <property fmtid="{D5CDD505-2E9C-101B-9397-08002B2CF9AE}" pid="3" name="MediaServiceImageTags">
    <vt:lpwstr/>
  </property>
</Properties>
</file>